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ведомственная" sheetId="1" r:id="rId1"/>
    <sheet name="Разд., подразд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<sst xmlns="http://schemas.openxmlformats.org/spreadsheetml/2006/main" count="814" uniqueCount="397">
  <si>
    <t xml:space="preserve">III. Расходы бюджета по ведомственной структуре расходов </t>
  </si>
  <si>
    <t>№</t>
  </si>
  <si>
    <t>Наименование статей</t>
  </si>
  <si>
    <t>Главный распоря-дитель средств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</si>
  <si>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</si>
  <si>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</si>
  <si>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</si>
  <si>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</si>
  <si>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Код раздела, подраздела</t>
  </si>
  <si>
    <t>Код целевой статьи</t>
  </si>
  <si>
    <t>Код вида расходов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</si>
  <si>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</si>
  <si>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</si>
  <si>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</si>
  <si>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</si>
  <si>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</si>
  <si>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</si>
  <si>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</si>
  <si>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</si>
  <si>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1.1.1.1.</t>
  </si>
  <si>
    <t>Обеспечение функционирования Главы МА МО Дачное и его заместителей, аппарата МА МО Дачное</t>
  </si>
  <si>
    <t>78 0 0000</t>
  </si>
  <si>
    <t>1.1.1.1.1.</t>
  </si>
  <si>
    <t>Глава МА МО Дачное и его заместители</t>
  </si>
  <si>
    <t>78 1 0000</t>
  </si>
  <si>
    <t>1.1.1.1.1.1.</t>
  </si>
  <si>
    <t>Расходы на обеспечение функций Главы МА МО Дачное и его заместителей</t>
  </si>
  <si>
    <t>78 1 1005</t>
  </si>
  <si>
    <t>1.1.1.1.1.1.1.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</si>
  <si>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</si>
  <si>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</si>
  <si>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1.1.1.1.2.</t>
  </si>
  <si>
    <t>Аппарат МА МО Дачное</t>
  </si>
  <si>
    <t>78 2 0000</t>
  </si>
  <si>
    <t>1.1.1.1.2.1.</t>
  </si>
  <si>
    <t>Расходы на обеспечение функций аппарата МА МО Дачное</t>
  </si>
  <si>
    <t>78 2 1006</t>
  </si>
  <si>
    <t>1.1.1.1.2.1.1.</t>
  </si>
  <si>
    <t>1.1.1.1.2.1.2.</t>
  </si>
  <si>
    <t>Закупка товаров, работ и услуг для государственных (муниципальных) нужд</t>
  </si>
  <si>
    <t>200</t>
  </si>
  <si>
    <t>1.1.1.1.2.1.3.</t>
  </si>
  <si>
    <t>Иные бюджетные ассигнования</t>
  </si>
  <si>
    <t>800</t>
  </si>
  <si>
    <t>1.1.1.1.2.1.4.</t>
  </si>
  <si>
    <t>Расходы на исполнение государственного полномочия по составлению протоколов об административных правонарушениях</t>
  </si>
  <si>
    <t>00 2 8001</t>
  </si>
  <si>
    <t>1.1.2.</t>
  </si>
  <si>
    <t>Резервные фонды</t>
  </si>
  <si>
    <t>0111</t>
  </si>
  <si>
    <t>1.1.2.1.</t>
  </si>
  <si>
    <t>Непрограммные расходы исполнительных органов местного самоуправления</t>
  </si>
  <si>
    <t>99 0 0000</t>
  </si>
  <si>
    <t>1.1.2.1.1.</t>
  </si>
  <si>
    <t>Резервный фонд МА МО Дачное</t>
  </si>
  <si>
    <t>99 1 0000</t>
  </si>
  <si>
    <t>1.1.2.1.1.1.</t>
  </si>
  <si>
    <t>Создание резервного фонда МА МО Дачное</t>
  </si>
  <si>
    <t>99 1 2002</t>
  </si>
  <si>
    <t>1.1.2.1.1.1.1.</t>
  </si>
  <si>
    <t>1.1.3.</t>
  </si>
  <si>
    <t>Другие общегосударственные вопросы</t>
  </si>
  <si>
    <t>0113</t>
  </si>
  <si>
    <t>1.1.3.1.</t>
  </si>
  <si>
    <t>1.1.3.1.1.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</si>
  <si>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</si>
  <si>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99 2 0000</t>
  </si>
  <si>
    <t>1.1.3.1.1.1.</t>
  </si>
  <si>
    <t>Субсидии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</si>
  <si>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99 2 6001</t>
  </si>
  <si>
    <t>1.1.3.1.1.1.1.</t>
  </si>
  <si>
    <t>Предоставление субсидий бюджетным, автономным учреждениям и иным некоммерческим организациям</t>
  </si>
  <si>
    <t>600</t>
  </si>
  <si>
    <t>1.1.3.1.2.</t>
  </si>
  <si>
    <t>Размещение муниципального заказа</t>
  </si>
  <si>
    <t>99 3 0000</t>
  </si>
  <si>
    <t>1.1.3.1.2.1.</t>
  </si>
  <si>
    <t>Расходы на выполнение отдельных функций по определению поставщика (подрядчика, исполнителя) путем проведения конкурса или аукциона</t>
  </si>
  <si>
    <t>99 3 2003</t>
  </si>
  <si>
    <t>1.1.3.1.2.1.1.</t>
  </si>
  <si>
    <t>1.1.3.1.3.</t>
  </si>
  <si>
    <t>Членские взносы в Совет муниципальных образований Санкт-Петербурга</t>
  </si>
  <si>
    <t>99 4 000</t>
  </si>
  <si>
    <t>1.1.3.1.3.1.</t>
  </si>
  <si>
    <t>Расходы на уплату членских взносов в Совет муниципальных образований Санкт-Петербурга</t>
  </si>
  <si>
    <t>99 4 2004</t>
  </si>
  <si>
    <t>1.1.3.1.3.1.1.</t>
  </si>
  <si>
    <t>1.1.3.1.4.</t>
  </si>
  <si>
    <t>Учреждение звания "Почетный житель МО Дачное"</t>
  </si>
  <si>
    <t>99 5 0000</t>
  </si>
  <si>
    <t>1.1.3.1.4.1.</t>
  </si>
  <si>
    <t>Расходы на присвоение звания "Почетный житель МО Дачное"</t>
  </si>
  <si>
    <t>99 5 2005</t>
  </si>
  <si>
    <t>1.1.3.1.4.1.1.</t>
  </si>
  <si>
    <t>1.2.</t>
  </si>
  <si>
    <t>Национальная безопасность и правоохранительная деятельность</t>
  </si>
  <si>
    <t>0300</t>
  </si>
  <si>
    <t>1.2.1.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</si>
  <si>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</si>
  <si>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</si>
  <si>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1.2.1.1.</t>
  </si>
  <si>
    <t>Муниципальная программа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</si>
  <si>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01 0 0000</t>
  </si>
  <si>
    <t>1.2.1.1.1.</t>
  </si>
  <si>
    <t>Расходы на мероприятия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</si>
  <si>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01 0 2006</t>
  </si>
  <si>
    <t>1.2.1.1.1.1.</t>
  </si>
  <si>
    <t>1.3.</t>
  </si>
  <si>
    <t>Национальная экономика</t>
  </si>
  <si>
    <t>0400</t>
  </si>
  <si>
    <t>1.3.1.</t>
  </si>
  <si>
    <t>Общеэкономические вопросы</t>
  </si>
  <si>
    <t>0401</t>
  </si>
  <si>
    <t>1.3.1.1.</t>
  </si>
  <si>
    <t>Муниципальная программа участия в организации и финансировании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</si>
  <si>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02 0 0000</t>
  </si>
  <si>
    <t>1.3.1.1.1.</t>
  </si>
  <si>
    <t>Субсидии на финансирование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</si>
  <si>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02 0 6002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</si>
  <si>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</si>
  <si>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</si>
  <si>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</si>
  <si>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</si>
  <si>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</si>
  <si>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</si>
  <si>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</si>
  <si>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Муниципальная программа по благоустройству территории МО Дачное</t>
  </si>
  <si>
    <t>03 0 0000</t>
  </si>
  <si>
    <t>1.4.1.1.1.</t>
  </si>
  <si>
    <t>Расходы на мероприятия по озеленению территорий зеленых насаждений внутриквартального озеленения</t>
  </si>
  <si>
    <t>03 0 2007</t>
  </si>
  <si>
    <t>1.4.1.1.1.1</t>
  </si>
  <si>
    <t>1.4.1.1.2.</t>
  </si>
  <si>
    <t>Расходы на мероприятия по поведению санитарных рубок, удалению аварийных, больных деревьев и кустарников в отношении зеленых насаждений внутриквартального озеленения</t>
  </si>
  <si>
    <t>03 0 2008</t>
  </si>
  <si>
    <t>1.4.1.1.2.1.</t>
  </si>
  <si>
    <t>1.4.1.1.3.</t>
  </si>
  <si>
    <t>Расходы на мероприятия по текущему ремонту придомовых территорий и территорий дворов, включая проезды и въезды, пешеходные дорожки</t>
  </si>
  <si>
    <t>03 0 2009</t>
  </si>
  <si>
    <t>1.4.1.1.3.1.</t>
  </si>
  <si>
    <t>1.4.1.1.4.</t>
  </si>
  <si>
    <t>Расходы на мероприятия по установке, содержанию и ремонту ограждений газонов</t>
  </si>
  <si>
    <t>03 0 2010</t>
  </si>
  <si>
    <t>1.4.1.1.4.1.</t>
  </si>
  <si>
    <t>1.4.1.1.5.</t>
  </si>
  <si>
    <t>Расходы на мероприятия по установке и содержанию малых архитектурных форм, уличной мебели и хозяйственно-бытового оборудования</t>
  </si>
  <si>
    <t>03 0 2011</t>
  </si>
  <si>
    <t>1.4.1.1.5.1.</t>
  </si>
  <si>
    <t>1.4.1.1.6.</t>
  </si>
  <si>
    <t>Расходы на мероприятия по созданию зон отдыха</t>
  </si>
  <si>
    <t>03 0 2012</t>
  </si>
  <si>
    <t>1.4.1.1.6.1.</t>
  </si>
  <si>
    <t>1.4.1.1.7.</t>
  </si>
  <si>
    <t>Расходы на мероприятия по выполнению оформления к праздничным мероприятиям на территории МО Дачное</t>
  </si>
  <si>
    <t>03 0 2013</t>
  </si>
  <si>
    <t>1.4.1.1.7.1.</t>
  </si>
  <si>
    <t>1.4.1.1.8.</t>
  </si>
  <si>
    <t>Расходы на мероприятия по обеспечению чистоты и порядка на территории МО Дачное</t>
  </si>
  <si>
    <t>03 0 2014</t>
  </si>
  <si>
    <t>1.4.1.1.8.1.</t>
  </si>
  <si>
    <t>1.4.2.</t>
  </si>
  <si>
    <t>Другие вопросы в области жилищно-коммунального хозяйства</t>
  </si>
  <si>
    <t>0505</t>
  </si>
  <si>
    <t>1.4.2.1.</t>
  </si>
  <si>
    <t>1.4.2.1.1.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</si>
  <si>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</si>
  <si>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99 9 0000</t>
  </si>
  <si>
    <t>1.4.2.1.1.1.</t>
  </si>
  <si>
    <t>Расходы на обеспечение функций МКУ "МСЗ МО Дачное"</t>
  </si>
  <si>
    <t>99 9 1008</t>
  </si>
  <si>
    <t>1.4.2.1.1.1.1.</t>
  </si>
  <si>
    <t>1.4.2.1.1.1.2.</t>
  </si>
  <si>
    <t>1.4.2.1.1.1.3.</t>
  </si>
  <si>
    <t>1.5.</t>
  </si>
  <si>
    <t>Образование</t>
  </si>
  <si>
    <t>0700</t>
  </si>
  <si>
    <t>1.5.1.</t>
  </si>
  <si>
    <t>Профессиональная подготовка, переподготовка и повышение квалификации</t>
  </si>
  <si>
    <t>0705</t>
  </si>
  <si>
    <t>1.5.1.1.</t>
  </si>
  <si>
    <t>1.5.1.1.1.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</si>
  <si>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</si>
  <si>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99 6 0000</t>
  </si>
  <si>
    <t>1.5.1.1.1.1.</t>
  </si>
  <si>
    <t xml:space="preserve"> 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</si>
  <si>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99 6 2015</t>
  </si>
  <si>
    <t>1.5.1.1.1.1.1.</t>
  </si>
  <si>
    <t>1.5.2.</t>
  </si>
  <si>
    <t>Молодежная политика и оздоровление детей</t>
  </si>
  <si>
    <t>0707</t>
  </si>
  <si>
    <t>1.5.2.1.</t>
  </si>
  <si>
    <t xml:space="preserve">Муниципальная программа по организации работы по военно-патриотическому воспитанию молодежи, проживающей на территории МО Дачное </t>
  </si>
  <si>
    <t>04 0 0000</t>
  </si>
  <si>
    <t>1.5.2.1.1.</t>
  </si>
  <si>
    <t>Расходы на проведение мероприятий по военно-патриотическому воспитанию молодежи, проживающей на территории МО Дачное</t>
  </si>
  <si>
    <t>04 0 2016</t>
  </si>
  <si>
    <t>1.5.2.1.1.1.</t>
  </si>
  <si>
    <t>1.5.3.</t>
  </si>
  <si>
    <t>Другие вопросы в области образовании</t>
  </si>
  <si>
    <t>0709</t>
  </si>
  <si>
    <t>1.5.3.1.</t>
  </si>
  <si>
    <t>Муниципальная программа по обеспечению безопасности и охраны правопорядка на территории МО Дачное</t>
  </si>
  <si>
    <t>05 0 0000</t>
  </si>
  <si>
    <t>1.5.3.1.1.</t>
  </si>
  <si>
    <t>Подпрограмма по профилактике правонарушений на территории МО Дачное</t>
  </si>
  <si>
    <t>05 1 0000</t>
  </si>
  <si>
    <t>1.5.3.1.1.1.</t>
  </si>
  <si>
    <t>Расходы на мероприятия по профилактике правонарушений на территории МО Дачное</t>
  </si>
  <si>
    <t>05 1 2017</t>
  </si>
  <si>
    <t>1.5.3.1.1.1.1.</t>
  </si>
  <si>
    <t>1.5.3.1.2.</t>
  </si>
  <si>
    <t>Подпрограмма по участию в профилактике терроризма и экстремизма на территории МО Дачное</t>
  </si>
  <si>
    <t>05 2 0000</t>
  </si>
  <si>
    <t>1.5.3.1.2.1.</t>
  </si>
  <si>
    <t>Расходы на мероприятия по участию в профилактике терроризма и экстремизма на территории МО Дачное</t>
  </si>
  <si>
    <t>05 2 2018</t>
  </si>
  <si>
    <t>1.5.3.1.2.1.1.</t>
  </si>
  <si>
    <t>1.5.3.1.3.</t>
  </si>
  <si>
    <t xml:space="preserve">Подпрограмма по профилактике дорожно-транспортного травматизма на территории МО Дачное </t>
  </si>
  <si>
    <t>05 3 0000</t>
  </si>
  <si>
    <t>1.5.3.1.3.1.</t>
  </si>
  <si>
    <t xml:space="preserve">Расходы на мероприятия по профилактике дорожно-транспортного травматизма на территории МО Дачное </t>
  </si>
  <si>
    <t>05 3 2019</t>
  </si>
  <si>
    <t>1.5.3.1.3.1.1.</t>
  </si>
  <si>
    <t>1.6.</t>
  </si>
  <si>
    <t>Культура, кинематография</t>
  </si>
  <si>
    <t>0800</t>
  </si>
  <si>
    <t>1.6.1.</t>
  </si>
  <si>
    <t>Культура</t>
  </si>
  <si>
    <t>0801</t>
  </si>
  <si>
    <t>1.6.1.1.</t>
  </si>
  <si>
    <t>Муниципальная программа по организации местных и участию в организации и проведении городских праздничных и иных зрелищных мероприятий</t>
  </si>
  <si>
    <t>06 0 0000</t>
  </si>
  <si>
    <t>1.6.1.1.1.</t>
  </si>
  <si>
    <t>Расходы на мероприятия по организации местных и участию в организации и проведении городских праздничных и иных зрелищных мероприятий</t>
  </si>
  <si>
    <t>06 0 2020</t>
  </si>
  <si>
    <t>1.6.1.1.1.1.</t>
  </si>
  <si>
    <t>1.6.1.2.</t>
  </si>
  <si>
    <t>Муниципальная программа по организации и проведению досуговых мероприятий для жителей МО Дачное</t>
  </si>
  <si>
    <t>07 0 0000</t>
  </si>
  <si>
    <t>1.6.1.2.1.</t>
  </si>
  <si>
    <t>Расходы на мероприятия по организации и проведению досуговых мероприятий для жителей МО Дачное</t>
  </si>
  <si>
    <t>07 0 2021</t>
  </si>
  <si>
    <t>1.6.1.2.1.1.</t>
  </si>
  <si>
    <t>1.7.</t>
  </si>
  <si>
    <t>Социальная политика</t>
  </si>
  <si>
    <t>1000</t>
  </si>
  <si>
    <t>1.7.1.</t>
  </si>
  <si>
    <t>Социальное обеспечение населения</t>
  </si>
  <si>
    <t>1003</t>
  </si>
  <si>
    <t>1.7.1.1.</t>
  </si>
  <si>
    <t>1.7.1.1.1.</t>
  </si>
  <si>
    <t>Выплата доплаты к пенсии лицам, замещавшим муниципальные должности, должности муниципальной службы в МО Дачное</t>
  </si>
  <si>
    <t>99 7 0000</t>
  </si>
  <si>
    <t>1.7.1.1.1.1.</t>
  </si>
  <si>
    <t>Расходы на выплаты доплаты к пенсии лицам, замещавшим муниципальные должности, должности муниципальной службы в МО Дачное</t>
  </si>
  <si>
    <t>99 7 3001</t>
  </si>
  <si>
    <t>1.7.1.1.1.1.1.</t>
  </si>
  <si>
    <t>Социальное обеспечение и иные выплаты населению</t>
  </si>
  <si>
    <t>300</t>
  </si>
  <si>
    <t>1.7.2.</t>
  </si>
  <si>
    <t>Охрана семьи и детства</t>
  </si>
  <si>
    <t>1004</t>
  </si>
  <si>
    <t>1.7.2.1.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</si>
  <si>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</si>
  <si>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00 2 8002</t>
  </si>
  <si>
    <t>1.7.2.1.1.</t>
  </si>
  <si>
    <t>1.7.2.1.2.</t>
  </si>
  <si>
    <t>1.7.2.2.</t>
  </si>
  <si>
    <t>Расходы на исполнение государственных полномочий по выплате денежных средств на содержание ребенка в семье опекуна, приемной семье</t>
  </si>
  <si>
    <t>51 1 8003</t>
  </si>
  <si>
    <t>1.7.2.2.1.</t>
  </si>
  <si>
    <t>1.7.2.3.</t>
  </si>
  <si>
    <t>Расходы на исполнение государственного полномочия по выплате денежных средств на вознаграждение приемным родителям</t>
  </si>
  <si>
    <t>51 1 8004</t>
  </si>
  <si>
    <t>1.7.2.3.1.</t>
  </si>
  <si>
    <t>1.8.</t>
  </si>
  <si>
    <t>Физическая культура и спорт</t>
  </si>
  <si>
    <t>1100</t>
  </si>
  <si>
    <t>1.8.1.</t>
  </si>
  <si>
    <t>Массовый спорт</t>
  </si>
  <si>
    <t>1102</t>
  </si>
  <si>
    <t>1.8.1.1.</t>
  </si>
  <si>
    <t>Муниципальная программа по созданию условий для развития на территории МО Дачное массовой физической культуры и спорта</t>
  </si>
  <si>
    <t>08 0 0000</t>
  </si>
  <si>
    <t>1.8.1.1.1.</t>
  </si>
  <si>
    <t>Расходы на мероприятия по созданию условий для развития на территории МО Дачное массовой физической культуры и спорта</t>
  </si>
  <si>
    <t>08 0 2022</t>
  </si>
  <si>
    <t>1.8.1.1.1.1.</t>
  </si>
  <si>
    <t>1.9.</t>
  </si>
  <si>
    <t>Средства массовой информации</t>
  </si>
  <si>
    <t>1200</t>
  </si>
  <si>
    <t>1.9.1.</t>
  </si>
  <si>
    <t>Периодическая печать и издательства</t>
  </si>
  <si>
    <t>1202</t>
  </si>
  <si>
    <t>1.9.1.1.</t>
  </si>
  <si>
    <t>1.9.1.1.1.</t>
  </si>
  <si>
    <t>Учреждение печатного средства массовой информации, опубликование муниципальных правовых актов, иной информации</t>
  </si>
  <si>
    <t>99 8 0000</t>
  </si>
  <si>
    <t>1.9.1.1.1.1.</t>
  </si>
  <si>
    <t>Расходы на финансирование издания газеты "Наш округ Дачное" и "Округ Дачное. Спецвыпуск"</t>
  </si>
  <si>
    <t>99 8 2023</t>
  </si>
  <si>
    <t>1.9.1.1.1.1.1.</t>
  </si>
  <si>
    <t>2.</t>
  </si>
  <si>
    <t>Избирательная комиссия Муниципального образования Муниципальный округ Дачное</t>
  </si>
  <si>
    <t>2.1.</t>
  </si>
  <si>
    <t>2.1.1.</t>
  </si>
  <si>
    <t>Обеспечение проведения выборов и референдумов</t>
  </si>
  <si>
    <t>0107</t>
  </si>
  <si>
    <t>2.1.1.1.</t>
  </si>
  <si>
    <t>Обеспечение деятельности избирательной комиссии муниципального образования</t>
  </si>
  <si>
    <t>94 0 0000</t>
  </si>
  <si>
    <t>2.1.1.1.1.</t>
  </si>
  <si>
    <t>Члены избирательной комиссии муниципального образования</t>
  </si>
  <si>
    <t>94 1 0000</t>
  </si>
  <si>
    <t>2.1.1.1.1.1.</t>
  </si>
  <si>
    <t>Расходы на обеспечение функций членов избирательной комиссии муниципального образования</t>
  </si>
  <si>
    <t>94 1 1007</t>
  </si>
  <si>
    <t>2.1.1.1.1.1.1.</t>
  </si>
  <si>
    <t>2.1.1.1.1.1.2.</t>
  </si>
  <si>
    <t>2.1.1.2.</t>
  </si>
  <si>
    <t>Проведение выборов в представительные органы МО Дачное</t>
  </si>
  <si>
    <t>94 4 0000</t>
  </si>
  <si>
    <t>2.1.1.2.1.</t>
  </si>
  <si>
    <t>Расходы на проведение выборов в представительные органы МО Дачное</t>
  </si>
  <si>
    <t>94 4 2001</t>
  </si>
  <si>
    <t>2.1.1.2.1.1.</t>
  </si>
  <si>
    <t>3.</t>
  </si>
  <si>
    <t>Муниципальный Совет Муниципального образования Муниципальный округ Дачное</t>
  </si>
  <si>
    <t>3.1.</t>
  </si>
  <si>
    <t>3.1.1.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</si>
  <si>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</si>
  <si>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</si>
  <si>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3.1.1.1.</t>
  </si>
  <si>
    <t>Обеспечение функционирования Главы муниципального образования</t>
  </si>
  <si>
    <t>77 0 0000</t>
  </si>
  <si>
    <t>3.1.1.1.1.</t>
  </si>
  <si>
    <t xml:space="preserve">Глава Муниципального образования Дачное-Председатель МС </t>
  </si>
  <si>
    <t>77 1 0000</t>
  </si>
  <si>
    <t>3.1.1.1.1.1.</t>
  </si>
  <si>
    <t>Расходы на обеспечение функций Главы муниципального образования-Председателя МС</t>
  </si>
  <si>
    <t>77 1 1001</t>
  </si>
  <si>
    <t>3.1.1.1.1.1.1.</t>
  </si>
  <si>
    <t>3.1.2.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</si>
  <si>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</si>
  <si>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</si>
  <si>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3.1.2.1.</t>
  </si>
  <si>
    <t>Обеспечение деятельности МС МО Дачное</t>
  </si>
  <si>
    <t>96 0 0000</t>
  </si>
  <si>
    <t>3.1.2.1.1.</t>
  </si>
  <si>
    <t>Секретарь МС МО Дачное</t>
  </si>
  <si>
    <t>96 1 0000</t>
  </si>
  <si>
    <t>3.1.2.1.1.1.</t>
  </si>
  <si>
    <t>Расходы на обеспечение функций секретаря МС МО Дачное</t>
  </si>
  <si>
    <t>96 1 1002</t>
  </si>
  <si>
    <t>3.1.2.1.2.</t>
  </si>
  <si>
    <t>Аппарат МС МО Дачное</t>
  </si>
  <si>
    <t>96 2 0000</t>
  </si>
  <si>
    <t>3.1.2.1.2.1.</t>
  </si>
  <si>
    <t>Расходы на обеспечение функций аппарата МС МО Дачное</t>
  </si>
  <si>
    <t>96 2 1003</t>
  </si>
  <si>
    <t>3.1.2.1.2.1.1.</t>
  </si>
  <si>
    <t>3.1.2.1.2.1.2.</t>
  </si>
  <si>
    <t>3.1.2.1.2.1.3.</t>
  </si>
  <si>
    <t>3.1.2.1.3.</t>
  </si>
  <si>
    <t>Депутаты МС МО Дачное</t>
  </si>
  <si>
    <t>96 3 0000</t>
  </si>
  <si>
    <t>3.1.2.1.3.1.</t>
  </si>
  <si>
    <t>Расходы на обеспечение функций депутатов МС МО Дачное</t>
  </si>
  <si>
    <t>96 3 1004</t>
  </si>
  <si>
    <t>3.1.2.1.3.1.1.</t>
  </si>
  <si>
    <t>Итого расходов:</t>
  </si>
  <si>
    <t xml:space="preserve">IV. Расходы бюджета по разделам и подразделам классификации расходов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</si>
  <si>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</si>
  <si>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1.4.</t>
  </si>
  <si>
    <t>4</t>
  </si>
  <si>
    <t>4.1.</t>
  </si>
  <si>
    <t>4.2.</t>
  </si>
  <si>
    <t>5.</t>
  </si>
  <si>
    <t>5.1.</t>
  </si>
  <si>
    <t>5.2.</t>
  </si>
  <si>
    <t>5.3.</t>
  </si>
  <si>
    <t>6.</t>
  </si>
  <si>
    <t>6.1.</t>
  </si>
  <si>
    <t>7.</t>
  </si>
  <si>
    <t>7.1.</t>
  </si>
  <si>
    <t>7.2.</t>
  </si>
  <si>
    <t>8.</t>
  </si>
  <si>
    <t>8.1.</t>
  </si>
  <si>
    <t>9.</t>
  </si>
  <si>
    <t>9.1.</t>
  </si>
  <si>
    <t xml:space="preserve">Распределение бюджетных ассигнований  </t>
  </si>
  <si>
    <t>по разделам и подразделам классификации расходов бюджета МО Дачное</t>
  </si>
  <si>
    <t>Сумма, тыс. руб.</t>
  </si>
  <si>
    <t>Удельный вес, %</t>
  </si>
  <si>
    <t xml:space="preserve">Физическая культура </t>
  </si>
  <si>
    <t>1101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</si>
</sst>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sz val="11"/>
      <name val="Arial Cyr"/>
      <family val="2"/>
    </font>
    <font>
      <b/>
      <i/>
      <u val="single"/>
      <sz val="11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Border="1" applyAlignment="1">
      <alignment horizontal="center" wrapText="1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4" fontId="0" fillId="2" borderId="2" xfId="0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9" fillId="0" borderId="2" xfId="0" applyFont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9" fillId="2" borderId="2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center" vertical="top" wrapText="1"/>
    </xf>
    <xf numFmtId="164" fontId="0" fillId="0" borderId="2" xfId="0" applyFont="1" applyFill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8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top" wrapText="1"/>
    </xf>
    <xf numFmtId="164" fontId="8" fillId="0" borderId="1" xfId="0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top" wrapText="1"/>
    </xf>
    <xf numFmtId="164" fontId="7" fillId="0" borderId="2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15" fillId="0" borderId="1" xfId="0" applyFont="1" applyBorder="1" applyAlignment="1">
      <alignment wrapText="1"/>
    </xf>
    <xf numFmtId="164" fontId="0" fillId="0" borderId="0" xfId="0" applyBorder="1" applyAlignment="1">
      <alignment horizontal="right" wrapText="1"/>
    </xf>
    <xf numFmtId="164" fontId="2" fillId="0" borderId="0" xfId="0" applyFont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workbookViewId="0" topLeftCell="A1">
      <selection activeCell="L7" sqref="L7"/>
    </sheetView>
  </sheetViews>
  <sheetFormatPr defaultColWidth="9.00390625" defaultRowHeight="12.75"/>
  <cols>
    <col min="1" max="1" width="12.125" style="0" customWidth="1"/>
    <col min="2" max="2" width="28.50390625" style="0" customWidth="1"/>
    <col min="4" max="4" width="12.625" style="0" customWidth="1"/>
    <col min="5" max="5" width="10.50390625" style="0" customWidth="1"/>
    <col min="6" max="6" width="11.125" style="0" customWidth="1"/>
    <col min="7" max="7" width="18.125" style="0" customWidth="1"/>
    <col min="8" max="8" width="15.00390625" style="0" customWidth="1"/>
    <col min="9" max="9" width="14.50390625" style="0" customWidth="1"/>
    <col min="10" max="10" width="6.375" style="0" customWidth="1"/>
    <col min="11" max="11" width="6.00390625" style="0" customWidth="1"/>
    <col min="12" max="12" width="6.50390625" style="0" customWidth="1"/>
  </cols>
  <sheetData>
    <row r="1" spans="1:9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s="2" customFormat="1" ht="19.5" customHeight="1">
      <c r="A2" s="1"/>
      <c r="B2" s="3"/>
      <c r="C2" s="3"/>
      <c r="D2" s="3"/>
      <c r="E2" s="3"/>
      <c r="F2" s="3"/>
      <c r="G2" s="3"/>
      <c r="H2" s="4"/>
    </row>
    <row r="3" spans="1:9" s="2" customFormat="1" ht="12" customHeight="1">
      <c r="A3" s="5" t="s">
        <v>1</v>
      </c>
      <c r="B3" s="6" t="s">
        <v>2</v>
      </c>
      <c r="C3" s="6" t="s">
        <v>3</v>
      </c>
      <c r="D3" s="6" t="s">
        <v>4</v>
      </c>
      <c r="E3" s="6"/>
      <c r="F3" s="6"/>
      <c r="G3" s="6" t="s">
        <v>5</v>
      </c>
      <c r="H3" s="7" t="s">
        <v>6</v>
      </c>
      <c r="I3" s="8" t="s">
        <v>7</v>
      </c>
    </row>
    <row r="4" spans="1:9" s="2" customFormat="1" ht="37.5" customHeight="1">
      <c r="A4" s="5"/>
      <c r="B4" s="5"/>
      <c r="C4" s="5"/>
      <c r="D4" s="9" t="s">
        <v>8</v>
      </c>
      <c r="E4" s="9" t="s">
        <v>9</v>
      </c>
      <c r="F4" s="9" t="s">
        <v>10</v>
      </c>
      <c r="G4" s="6"/>
      <c r="H4" s="7"/>
      <c r="I4" s="8"/>
    </row>
    <row r="5" spans="1:9" s="2" customFormat="1" ht="47.25" customHeight="1">
      <c r="A5" s="10" t="s">
        <v>11</v>
      </c>
      <c r="B5" s="11" t="s">
        <v>12</v>
      </c>
      <c r="C5" s="11">
        <v>927</v>
      </c>
      <c r="D5" s="12"/>
      <c r="E5" s="13"/>
      <c r="F5" s="13"/>
      <c r="G5" s="14">
        <f>G6+G37+G42+G47+G73+G94+G102+G116+G121</f>
        <v>92083.29999999999</v>
      </c>
      <c r="H5" s="14">
        <f>H6+H37+H42+H47+H73+H94+H102+H116+H121</f>
        <v>86405.2</v>
      </c>
      <c r="I5" s="15">
        <f aca="true" t="shared" si="0" ref="I5:I158">H5-G5</f>
        <v>-5678.099999999991</v>
      </c>
    </row>
    <row r="6" spans="1:9" s="2" customFormat="1" ht="33" customHeight="1">
      <c r="A6" s="16" t="s">
        <v>13</v>
      </c>
      <c r="B6" s="17" t="s">
        <v>14</v>
      </c>
      <c r="C6" s="18">
        <v>927</v>
      </c>
      <c r="D6" s="19" t="s">
        <v>15</v>
      </c>
      <c r="E6" s="19"/>
      <c r="F6" s="19"/>
      <c r="G6" s="20">
        <f>G7+G18+G23</f>
        <v>11673.899999999998</v>
      </c>
      <c r="H6" s="20">
        <f>H7+H18+H23</f>
        <v>10729</v>
      </c>
      <c r="I6" s="21">
        <f t="shared" si="0"/>
        <v>-944.8999999999978</v>
      </c>
    </row>
    <row r="7" spans="1:9" s="2" customFormat="1" ht="105" customHeight="1">
      <c r="A7" s="22" t="s">
        <v>16</v>
      </c>
      <c r="B7" s="23" t="s">
        <v>17</v>
      </c>
      <c r="C7" s="24">
        <v>927</v>
      </c>
      <c r="D7" s="25" t="s">
        <v>18</v>
      </c>
      <c r="E7" s="25"/>
      <c r="F7" s="25"/>
      <c r="G7" s="26">
        <f>G8</f>
        <v>10921.899999999998</v>
      </c>
      <c r="H7" s="26">
        <f>H8</f>
        <v>10192.8</v>
      </c>
      <c r="I7" s="27">
        <f t="shared" si="0"/>
        <v>-729.0999999999985</v>
      </c>
    </row>
    <row r="8" spans="1:9" s="2" customFormat="1" ht="50.25" customHeight="1">
      <c r="A8" s="28" t="s">
        <v>19</v>
      </c>
      <c r="B8" s="29" t="s">
        <v>20</v>
      </c>
      <c r="C8" s="30">
        <v>927</v>
      </c>
      <c r="D8" s="12" t="s">
        <v>18</v>
      </c>
      <c r="E8" s="13" t="s">
        <v>21</v>
      </c>
      <c r="F8" s="12"/>
      <c r="G8" s="31">
        <f>G9+G12</f>
        <v>10921.899999999998</v>
      </c>
      <c r="H8" s="31">
        <f>H9+H12</f>
        <v>10192.8</v>
      </c>
      <c r="I8" s="32">
        <f t="shared" si="0"/>
        <v>-729.0999999999985</v>
      </c>
    </row>
    <row r="9" spans="1:9" s="2" customFormat="1" ht="25.5" customHeight="1">
      <c r="A9" s="28" t="s">
        <v>22</v>
      </c>
      <c r="B9" s="33" t="s">
        <v>23</v>
      </c>
      <c r="C9" s="30">
        <v>927</v>
      </c>
      <c r="D9" s="12" t="s">
        <v>18</v>
      </c>
      <c r="E9" s="12" t="s">
        <v>24</v>
      </c>
      <c r="F9" s="12"/>
      <c r="G9" s="31">
        <f aca="true" t="shared" si="1" ref="G9:G10">G10</f>
        <v>1929.8</v>
      </c>
      <c r="H9" s="31">
        <f aca="true" t="shared" si="2" ref="H9:H10">H10</f>
        <v>1864.8</v>
      </c>
      <c r="I9" s="32">
        <f t="shared" si="0"/>
        <v>-65</v>
      </c>
    </row>
    <row r="10" spans="1:9" s="2" customFormat="1" ht="39.75" customHeight="1">
      <c r="A10" s="28" t="s">
        <v>25</v>
      </c>
      <c r="B10" s="34" t="s">
        <v>26</v>
      </c>
      <c r="C10" s="35">
        <v>927</v>
      </c>
      <c r="D10" s="36" t="s">
        <v>18</v>
      </c>
      <c r="E10" s="36" t="s">
        <v>27</v>
      </c>
      <c r="F10" s="36"/>
      <c r="G10" s="31">
        <f t="shared" si="1"/>
        <v>1929.8</v>
      </c>
      <c r="H10" s="31">
        <f t="shared" si="2"/>
        <v>1864.8</v>
      </c>
      <c r="I10" s="32">
        <f t="shared" si="0"/>
        <v>-65</v>
      </c>
    </row>
    <row r="11" spans="1:9" s="2" customFormat="1" ht="117" customHeight="1">
      <c r="A11" s="28" t="s">
        <v>28</v>
      </c>
      <c r="B11" s="33" t="s">
        <v>29</v>
      </c>
      <c r="C11" s="30">
        <v>927</v>
      </c>
      <c r="D11" s="12" t="s">
        <v>18</v>
      </c>
      <c r="E11" s="37" t="s">
        <v>27</v>
      </c>
      <c r="F11" s="37" t="s">
        <v>30</v>
      </c>
      <c r="G11" s="31">
        <v>1929.8</v>
      </c>
      <c r="H11" s="31">
        <v>1864.8</v>
      </c>
      <c r="I11" s="32">
        <f t="shared" si="0"/>
        <v>-65</v>
      </c>
    </row>
    <row r="12" spans="1:9" s="2" customFormat="1" ht="15.75" customHeight="1">
      <c r="A12" s="28" t="s">
        <v>31</v>
      </c>
      <c r="B12" s="29" t="s">
        <v>32</v>
      </c>
      <c r="C12" s="30">
        <v>927</v>
      </c>
      <c r="D12" s="12" t="s">
        <v>18</v>
      </c>
      <c r="E12" s="12" t="s">
        <v>33</v>
      </c>
      <c r="F12" s="12"/>
      <c r="G12" s="31">
        <f>G13</f>
        <v>8992.099999999999</v>
      </c>
      <c r="H12" s="31">
        <f>H13</f>
        <v>8328</v>
      </c>
      <c r="I12" s="32">
        <f t="shared" si="0"/>
        <v>-664.0999999999985</v>
      </c>
    </row>
    <row r="13" spans="1:9" s="2" customFormat="1" ht="39.75" customHeight="1">
      <c r="A13" s="38" t="s">
        <v>34</v>
      </c>
      <c r="B13" s="39" t="s">
        <v>35</v>
      </c>
      <c r="C13" s="35">
        <v>927</v>
      </c>
      <c r="D13" s="36" t="s">
        <v>18</v>
      </c>
      <c r="E13" s="36" t="s">
        <v>36</v>
      </c>
      <c r="F13" s="36"/>
      <c r="G13" s="40">
        <f>G14+G15+G16+G17</f>
        <v>8992.099999999999</v>
      </c>
      <c r="H13" s="40">
        <f>H14+H15+H16+H17</f>
        <v>8328</v>
      </c>
      <c r="I13" s="41">
        <f t="shared" si="0"/>
        <v>-664.0999999999985</v>
      </c>
    </row>
    <row r="14" spans="1:9" s="2" customFormat="1" ht="118.5">
      <c r="A14" s="28" t="s">
        <v>37</v>
      </c>
      <c r="B14" s="33" t="s">
        <v>29</v>
      </c>
      <c r="C14" s="30">
        <v>927</v>
      </c>
      <c r="D14" s="12" t="s">
        <v>18</v>
      </c>
      <c r="E14" s="12" t="s">
        <v>36</v>
      </c>
      <c r="F14" s="12" t="s">
        <v>30</v>
      </c>
      <c r="G14" s="31">
        <v>7584.4</v>
      </c>
      <c r="H14" s="31">
        <v>7373.7</v>
      </c>
      <c r="I14" s="32">
        <f t="shared" si="0"/>
        <v>-210.69999999999982</v>
      </c>
    </row>
    <row r="15" spans="1:9" s="2" customFormat="1" ht="39" customHeight="1">
      <c r="A15" s="28" t="s">
        <v>38</v>
      </c>
      <c r="B15" s="33" t="s">
        <v>39</v>
      </c>
      <c r="C15" s="30">
        <v>927</v>
      </c>
      <c r="D15" s="13" t="s">
        <v>18</v>
      </c>
      <c r="E15" s="12" t="s">
        <v>36</v>
      </c>
      <c r="F15" s="12" t="s">
        <v>40</v>
      </c>
      <c r="G15" s="31">
        <v>1234.9</v>
      </c>
      <c r="H15" s="31">
        <v>783</v>
      </c>
      <c r="I15" s="32">
        <f t="shared" si="0"/>
        <v>-451.9000000000001</v>
      </c>
    </row>
    <row r="16" spans="1:9" s="2" customFormat="1" ht="13.5" customHeight="1">
      <c r="A16" s="28" t="s">
        <v>41</v>
      </c>
      <c r="B16" s="33" t="s">
        <v>42</v>
      </c>
      <c r="C16" s="30">
        <v>927</v>
      </c>
      <c r="D16" s="13" t="s">
        <v>18</v>
      </c>
      <c r="E16" s="12" t="s">
        <v>36</v>
      </c>
      <c r="F16" s="12" t="s">
        <v>43</v>
      </c>
      <c r="G16" s="31">
        <v>167.5</v>
      </c>
      <c r="H16" s="31">
        <v>166</v>
      </c>
      <c r="I16" s="32">
        <f t="shared" si="0"/>
        <v>-1.5</v>
      </c>
    </row>
    <row r="17" spans="1:9" s="2" customFormat="1" ht="65.25" customHeight="1">
      <c r="A17" s="28" t="s">
        <v>44</v>
      </c>
      <c r="B17" s="42" t="s">
        <v>45</v>
      </c>
      <c r="C17" s="30">
        <v>927</v>
      </c>
      <c r="D17" s="43" t="s">
        <v>18</v>
      </c>
      <c r="E17" s="43" t="s">
        <v>46</v>
      </c>
      <c r="F17" s="43" t="s">
        <v>40</v>
      </c>
      <c r="G17" s="44">
        <v>5.3</v>
      </c>
      <c r="H17" s="44">
        <v>5.3</v>
      </c>
      <c r="I17" s="32">
        <f t="shared" si="0"/>
        <v>0</v>
      </c>
    </row>
    <row r="18" spans="1:9" s="2" customFormat="1" ht="12.75">
      <c r="A18" s="22" t="s">
        <v>47</v>
      </c>
      <c r="B18" s="45" t="s">
        <v>48</v>
      </c>
      <c r="C18" s="24">
        <v>927</v>
      </c>
      <c r="D18" s="25" t="s">
        <v>49</v>
      </c>
      <c r="E18" s="46"/>
      <c r="F18" s="46"/>
      <c r="G18" s="47">
        <f aca="true" t="shared" si="3" ref="G18:G21">G19</f>
        <v>100</v>
      </c>
      <c r="H18" s="47">
        <f aca="true" t="shared" si="4" ref="H18:H21">H19</f>
        <v>0</v>
      </c>
      <c r="I18" s="27">
        <f t="shared" si="0"/>
        <v>-100</v>
      </c>
    </row>
    <row r="19" spans="1:9" s="2" customFormat="1" ht="41.25" customHeight="1">
      <c r="A19" s="28" t="s">
        <v>50</v>
      </c>
      <c r="B19" s="48" t="s">
        <v>51</v>
      </c>
      <c r="C19" s="30">
        <v>927</v>
      </c>
      <c r="D19" s="12" t="s">
        <v>49</v>
      </c>
      <c r="E19" s="37" t="s">
        <v>52</v>
      </c>
      <c r="F19" s="37"/>
      <c r="G19" s="49">
        <f t="shared" si="3"/>
        <v>100</v>
      </c>
      <c r="H19" s="49">
        <f t="shared" si="4"/>
        <v>0</v>
      </c>
      <c r="I19" s="32">
        <f t="shared" si="0"/>
        <v>-100</v>
      </c>
    </row>
    <row r="20" spans="1:9" s="2" customFormat="1" ht="26.25">
      <c r="A20" s="28" t="s">
        <v>53</v>
      </c>
      <c r="B20" s="48" t="s">
        <v>54</v>
      </c>
      <c r="C20" s="30">
        <v>927</v>
      </c>
      <c r="D20" s="12" t="s">
        <v>49</v>
      </c>
      <c r="E20" s="37" t="s">
        <v>55</v>
      </c>
      <c r="F20" s="37"/>
      <c r="G20" s="49">
        <f t="shared" si="3"/>
        <v>100</v>
      </c>
      <c r="H20" s="49">
        <f t="shared" si="4"/>
        <v>0</v>
      </c>
      <c r="I20" s="32">
        <f t="shared" si="0"/>
        <v>-100</v>
      </c>
    </row>
    <row r="21" spans="1:9" s="2" customFormat="1" ht="30" customHeight="1">
      <c r="A21" s="38" t="s">
        <v>56</v>
      </c>
      <c r="B21" s="50" t="s">
        <v>57</v>
      </c>
      <c r="C21" s="35">
        <v>927</v>
      </c>
      <c r="D21" s="36" t="s">
        <v>49</v>
      </c>
      <c r="E21" s="51" t="s">
        <v>58</v>
      </c>
      <c r="F21" s="51"/>
      <c r="G21" s="52">
        <f t="shared" si="3"/>
        <v>100</v>
      </c>
      <c r="H21" s="52">
        <f t="shared" si="4"/>
        <v>0</v>
      </c>
      <c r="I21" s="41">
        <f t="shared" si="0"/>
        <v>-100</v>
      </c>
    </row>
    <row r="22" spans="1:9" s="2" customFormat="1" ht="14.25" customHeight="1">
      <c r="A22" s="28" t="s">
        <v>59</v>
      </c>
      <c r="B22" s="33" t="s">
        <v>42</v>
      </c>
      <c r="C22" s="30">
        <v>927</v>
      </c>
      <c r="D22" s="12" t="s">
        <v>49</v>
      </c>
      <c r="E22" s="37" t="s">
        <v>58</v>
      </c>
      <c r="F22" s="37" t="s">
        <v>43</v>
      </c>
      <c r="G22" s="49">
        <v>100</v>
      </c>
      <c r="H22" s="49">
        <v>0</v>
      </c>
      <c r="I22" s="32">
        <f t="shared" si="0"/>
        <v>-100</v>
      </c>
    </row>
    <row r="23" spans="1:9" s="2" customFormat="1" ht="39.75" customHeight="1">
      <c r="A23" s="22" t="s">
        <v>60</v>
      </c>
      <c r="B23" s="53" t="s">
        <v>61</v>
      </c>
      <c r="C23" s="24">
        <v>927</v>
      </c>
      <c r="D23" s="25" t="s">
        <v>62</v>
      </c>
      <c r="E23" s="46"/>
      <c r="F23" s="46"/>
      <c r="G23" s="26">
        <f>G24</f>
        <v>652</v>
      </c>
      <c r="H23" s="26">
        <f>H24</f>
        <v>536.2</v>
      </c>
      <c r="I23" s="27">
        <f t="shared" si="0"/>
        <v>-115.79999999999995</v>
      </c>
    </row>
    <row r="24" spans="1:9" s="2" customFormat="1" ht="40.5" customHeight="1">
      <c r="A24" s="28" t="s">
        <v>63</v>
      </c>
      <c r="B24" s="48" t="s">
        <v>51</v>
      </c>
      <c r="C24" s="30">
        <v>927</v>
      </c>
      <c r="D24" s="12" t="s">
        <v>62</v>
      </c>
      <c r="E24" s="13" t="s">
        <v>52</v>
      </c>
      <c r="F24" s="12"/>
      <c r="G24" s="31">
        <f>G25+G28+G31+G34</f>
        <v>652</v>
      </c>
      <c r="H24" s="31">
        <f>H25+H28+H31+H34</f>
        <v>536.2</v>
      </c>
      <c r="I24" s="32">
        <f t="shared" si="0"/>
        <v>-115.79999999999995</v>
      </c>
    </row>
    <row r="25" spans="1:9" ht="103.5" customHeight="1">
      <c r="A25" s="28" t="s">
        <v>64</v>
      </c>
      <c r="B25" s="54" t="s">
        <v>65</v>
      </c>
      <c r="C25" s="30">
        <v>927</v>
      </c>
      <c r="D25" s="12" t="s">
        <v>62</v>
      </c>
      <c r="E25" s="12" t="s">
        <v>66</v>
      </c>
      <c r="F25" s="12"/>
      <c r="G25" s="31">
        <f aca="true" t="shared" si="5" ref="G25:G26">G26</f>
        <v>400</v>
      </c>
      <c r="H25" s="31">
        <f aca="true" t="shared" si="6" ref="H25:H26">H26</f>
        <v>400</v>
      </c>
      <c r="I25" s="32">
        <f t="shared" si="0"/>
        <v>0</v>
      </c>
    </row>
    <row r="26" spans="1:9" ht="118.5" customHeight="1">
      <c r="A26" s="38" t="s">
        <v>67</v>
      </c>
      <c r="B26" s="55" t="s">
        <v>68</v>
      </c>
      <c r="C26" s="35">
        <v>927</v>
      </c>
      <c r="D26" s="36" t="s">
        <v>62</v>
      </c>
      <c r="E26" s="36" t="s">
        <v>69</v>
      </c>
      <c r="F26" s="36"/>
      <c r="G26" s="40">
        <f t="shared" si="5"/>
        <v>400</v>
      </c>
      <c r="H26" s="40">
        <f t="shared" si="6"/>
        <v>400</v>
      </c>
      <c r="I26" s="41">
        <f t="shared" si="0"/>
        <v>0</v>
      </c>
    </row>
    <row r="27" spans="1:9" ht="52.5" customHeight="1">
      <c r="A27" s="56" t="s">
        <v>70</v>
      </c>
      <c r="B27" s="42" t="s">
        <v>71</v>
      </c>
      <c r="C27" s="30">
        <v>927</v>
      </c>
      <c r="D27" s="12" t="s">
        <v>62</v>
      </c>
      <c r="E27" s="43" t="s">
        <v>69</v>
      </c>
      <c r="F27" s="43" t="s">
        <v>72</v>
      </c>
      <c r="G27" s="44">
        <v>400</v>
      </c>
      <c r="H27" s="44">
        <v>400</v>
      </c>
      <c r="I27" s="32">
        <f t="shared" si="0"/>
        <v>0</v>
      </c>
    </row>
    <row r="28" spans="1:9" ht="25.5" customHeight="1">
      <c r="A28" s="56" t="s">
        <v>73</v>
      </c>
      <c r="B28" s="42" t="s">
        <v>74</v>
      </c>
      <c r="C28" s="30">
        <v>927</v>
      </c>
      <c r="D28" s="12" t="s">
        <v>62</v>
      </c>
      <c r="E28" s="43" t="s">
        <v>75</v>
      </c>
      <c r="F28" s="43"/>
      <c r="G28" s="44">
        <f aca="true" t="shared" si="7" ref="G28:G29">G29</f>
        <v>170</v>
      </c>
      <c r="H28" s="44">
        <f aca="true" t="shared" si="8" ref="H28:H29">H29</f>
        <v>60</v>
      </c>
      <c r="I28" s="32">
        <f t="shared" si="0"/>
        <v>-110</v>
      </c>
    </row>
    <row r="29" spans="1:9" ht="78.75" customHeight="1">
      <c r="A29" s="56" t="s">
        <v>76</v>
      </c>
      <c r="B29" s="57" t="s">
        <v>77</v>
      </c>
      <c r="C29" s="35">
        <v>927</v>
      </c>
      <c r="D29" s="36" t="s">
        <v>62</v>
      </c>
      <c r="E29" s="58" t="s">
        <v>78</v>
      </c>
      <c r="F29" s="58"/>
      <c r="G29" s="59">
        <f t="shared" si="7"/>
        <v>170</v>
      </c>
      <c r="H29" s="59">
        <f t="shared" si="8"/>
        <v>60</v>
      </c>
      <c r="I29" s="32">
        <f t="shared" si="0"/>
        <v>-110</v>
      </c>
    </row>
    <row r="30" spans="1:9" ht="40.5" customHeight="1">
      <c r="A30" s="56" t="s">
        <v>79</v>
      </c>
      <c r="B30" s="33" t="s">
        <v>39</v>
      </c>
      <c r="C30" s="30">
        <v>927</v>
      </c>
      <c r="D30" s="43" t="s">
        <v>62</v>
      </c>
      <c r="E30" s="43" t="s">
        <v>78</v>
      </c>
      <c r="F30" s="43" t="s">
        <v>40</v>
      </c>
      <c r="G30" s="44">
        <v>170</v>
      </c>
      <c r="H30" s="44">
        <v>60</v>
      </c>
      <c r="I30" s="32">
        <f t="shared" si="0"/>
        <v>-110</v>
      </c>
    </row>
    <row r="31" spans="1:9" ht="41.25" customHeight="1">
      <c r="A31" s="28" t="s">
        <v>80</v>
      </c>
      <c r="B31" s="48" t="s">
        <v>81</v>
      </c>
      <c r="C31" s="30">
        <v>927</v>
      </c>
      <c r="D31" s="12" t="s">
        <v>62</v>
      </c>
      <c r="E31" s="12" t="s">
        <v>82</v>
      </c>
      <c r="F31" s="12"/>
      <c r="G31" s="31">
        <f aca="true" t="shared" si="9" ref="G31:G32">G32</f>
        <v>72</v>
      </c>
      <c r="H31" s="31">
        <f aca="true" t="shared" si="10" ref="H31:H32">H32</f>
        <v>72</v>
      </c>
      <c r="I31" s="32">
        <f t="shared" si="0"/>
        <v>0</v>
      </c>
    </row>
    <row r="32" spans="1:9" ht="54" customHeight="1">
      <c r="A32" s="28" t="s">
        <v>83</v>
      </c>
      <c r="B32" s="50" t="s">
        <v>84</v>
      </c>
      <c r="C32" s="35">
        <v>927</v>
      </c>
      <c r="D32" s="36" t="s">
        <v>62</v>
      </c>
      <c r="E32" s="36" t="s">
        <v>85</v>
      </c>
      <c r="F32" s="36"/>
      <c r="G32" s="40">
        <f t="shared" si="9"/>
        <v>72</v>
      </c>
      <c r="H32" s="40">
        <f t="shared" si="10"/>
        <v>72</v>
      </c>
      <c r="I32" s="32">
        <f t="shared" si="0"/>
        <v>0</v>
      </c>
    </row>
    <row r="33" spans="1:9" ht="14.25" customHeight="1">
      <c r="A33" s="28" t="s">
        <v>86</v>
      </c>
      <c r="B33" s="33" t="s">
        <v>42</v>
      </c>
      <c r="C33" s="30">
        <v>927</v>
      </c>
      <c r="D33" s="12" t="s">
        <v>62</v>
      </c>
      <c r="E33" s="12" t="s">
        <v>85</v>
      </c>
      <c r="F33" s="12" t="s">
        <v>43</v>
      </c>
      <c r="G33" s="31">
        <v>72</v>
      </c>
      <c r="H33" s="31">
        <v>72</v>
      </c>
      <c r="I33" s="32">
        <f t="shared" si="0"/>
        <v>0</v>
      </c>
    </row>
    <row r="34" spans="1:9" ht="27" customHeight="1">
      <c r="A34" s="28" t="s">
        <v>87</v>
      </c>
      <c r="B34" s="48" t="s">
        <v>88</v>
      </c>
      <c r="C34" s="30">
        <v>927</v>
      </c>
      <c r="D34" s="12" t="s">
        <v>62</v>
      </c>
      <c r="E34" s="12" t="s">
        <v>89</v>
      </c>
      <c r="F34" s="12"/>
      <c r="G34" s="31">
        <f aca="true" t="shared" si="11" ref="G34:G35">G35</f>
        <v>10</v>
      </c>
      <c r="H34" s="31">
        <f aca="true" t="shared" si="12" ref="H34:H35">H35</f>
        <v>4.2</v>
      </c>
      <c r="I34" s="32">
        <f t="shared" si="0"/>
        <v>-5.8</v>
      </c>
    </row>
    <row r="35" spans="1:9" ht="39">
      <c r="A35" s="28" t="s">
        <v>90</v>
      </c>
      <c r="B35" s="50" t="s">
        <v>91</v>
      </c>
      <c r="C35" s="30">
        <v>927</v>
      </c>
      <c r="D35" s="36" t="s">
        <v>62</v>
      </c>
      <c r="E35" s="36" t="s">
        <v>92</v>
      </c>
      <c r="F35" s="36"/>
      <c r="G35" s="40">
        <f t="shared" si="11"/>
        <v>10</v>
      </c>
      <c r="H35" s="40">
        <f t="shared" si="12"/>
        <v>4.2</v>
      </c>
      <c r="I35" s="41">
        <f t="shared" si="0"/>
        <v>-5.8</v>
      </c>
    </row>
    <row r="36" spans="1:9" ht="40.5" customHeight="1">
      <c r="A36" s="28" t="s">
        <v>93</v>
      </c>
      <c r="B36" s="33" t="s">
        <v>39</v>
      </c>
      <c r="C36" s="30">
        <v>927</v>
      </c>
      <c r="D36" s="12" t="s">
        <v>62</v>
      </c>
      <c r="E36" s="12" t="s">
        <v>92</v>
      </c>
      <c r="F36" s="12" t="s">
        <v>40</v>
      </c>
      <c r="G36" s="31">
        <v>10</v>
      </c>
      <c r="H36" s="31">
        <v>4.2</v>
      </c>
      <c r="I36" s="32">
        <f t="shared" si="0"/>
        <v>-5.8</v>
      </c>
    </row>
    <row r="37" spans="1:9" ht="63.75" customHeight="1">
      <c r="A37" s="60" t="s">
        <v>94</v>
      </c>
      <c r="B37" s="61" t="s">
        <v>95</v>
      </c>
      <c r="C37" s="62">
        <v>927</v>
      </c>
      <c r="D37" s="19" t="s">
        <v>96</v>
      </c>
      <c r="E37" s="19"/>
      <c r="F37" s="19"/>
      <c r="G37" s="20">
        <f aca="true" t="shared" si="13" ref="G37:G40">G38</f>
        <v>90</v>
      </c>
      <c r="H37" s="20">
        <f aca="true" t="shared" si="14" ref="H37:H40">H38</f>
        <v>74.3</v>
      </c>
      <c r="I37" s="21">
        <f t="shared" si="0"/>
        <v>-15.700000000000003</v>
      </c>
    </row>
    <row r="38" spans="1:9" ht="78.75" customHeight="1">
      <c r="A38" s="22" t="s">
        <v>97</v>
      </c>
      <c r="B38" s="45" t="s">
        <v>98</v>
      </c>
      <c r="C38" s="24">
        <v>927</v>
      </c>
      <c r="D38" s="25" t="s">
        <v>99</v>
      </c>
      <c r="E38" s="25"/>
      <c r="F38" s="25"/>
      <c r="G38" s="26">
        <f t="shared" si="13"/>
        <v>90</v>
      </c>
      <c r="H38" s="26">
        <f t="shared" si="14"/>
        <v>74.3</v>
      </c>
      <c r="I38" s="27">
        <f t="shared" si="0"/>
        <v>-15.700000000000003</v>
      </c>
    </row>
    <row r="39" spans="1:9" ht="167.25" customHeight="1">
      <c r="A39" s="28" t="s">
        <v>100</v>
      </c>
      <c r="B39" s="33" t="s">
        <v>101</v>
      </c>
      <c r="C39" s="30">
        <v>927</v>
      </c>
      <c r="D39" s="12" t="s">
        <v>99</v>
      </c>
      <c r="E39" s="13" t="s">
        <v>102</v>
      </c>
      <c r="F39" s="12"/>
      <c r="G39" s="31">
        <f t="shared" si="13"/>
        <v>90</v>
      </c>
      <c r="H39" s="31">
        <f t="shared" si="14"/>
        <v>74.3</v>
      </c>
      <c r="I39" s="32">
        <f t="shared" si="0"/>
        <v>-15.700000000000003</v>
      </c>
    </row>
    <row r="40" spans="1:9" ht="182.25" customHeight="1">
      <c r="A40" s="38" t="s">
        <v>103</v>
      </c>
      <c r="B40" s="34" t="s">
        <v>104</v>
      </c>
      <c r="C40" s="35">
        <v>927</v>
      </c>
      <c r="D40" s="36" t="s">
        <v>99</v>
      </c>
      <c r="E40" s="36" t="s">
        <v>105</v>
      </c>
      <c r="F40" s="36"/>
      <c r="G40" s="40">
        <f t="shared" si="13"/>
        <v>90</v>
      </c>
      <c r="H40" s="40">
        <f t="shared" si="14"/>
        <v>74.3</v>
      </c>
      <c r="I40" s="41">
        <f t="shared" si="0"/>
        <v>-15.700000000000003</v>
      </c>
    </row>
    <row r="41" spans="1:9" ht="39">
      <c r="A41" s="28" t="s">
        <v>106</v>
      </c>
      <c r="B41" s="33" t="s">
        <v>39</v>
      </c>
      <c r="C41" s="30">
        <v>927</v>
      </c>
      <c r="D41" s="12" t="s">
        <v>99</v>
      </c>
      <c r="E41" s="13" t="s">
        <v>105</v>
      </c>
      <c r="F41" s="13" t="s">
        <v>40</v>
      </c>
      <c r="G41" s="31">
        <v>90</v>
      </c>
      <c r="H41" s="31">
        <v>74.3</v>
      </c>
      <c r="I41" s="32">
        <f t="shared" si="0"/>
        <v>-15.700000000000003</v>
      </c>
    </row>
    <row r="42" spans="1:9" ht="19.5" customHeight="1">
      <c r="A42" s="16" t="s">
        <v>107</v>
      </c>
      <c r="B42" s="61" t="s">
        <v>108</v>
      </c>
      <c r="C42" s="62">
        <v>927</v>
      </c>
      <c r="D42" s="19" t="s">
        <v>109</v>
      </c>
      <c r="E42" s="19"/>
      <c r="F42" s="19"/>
      <c r="G42" s="20">
        <f aca="true" t="shared" si="15" ref="G42:G45">G43</f>
        <v>265</v>
      </c>
      <c r="H42" s="20">
        <f aca="true" t="shared" si="16" ref="H42:H45">H43</f>
        <v>184.5</v>
      </c>
      <c r="I42" s="21">
        <f t="shared" si="0"/>
        <v>-80.5</v>
      </c>
    </row>
    <row r="43" spans="1:9" ht="26.25">
      <c r="A43" s="22" t="s">
        <v>110</v>
      </c>
      <c r="B43" s="45" t="s">
        <v>111</v>
      </c>
      <c r="C43" s="24">
        <v>927</v>
      </c>
      <c r="D43" s="25" t="s">
        <v>112</v>
      </c>
      <c r="E43" s="25"/>
      <c r="F43" s="25"/>
      <c r="G43" s="26">
        <f t="shared" si="15"/>
        <v>265</v>
      </c>
      <c r="H43" s="26">
        <f t="shared" si="16"/>
        <v>184.5</v>
      </c>
      <c r="I43" s="27">
        <f t="shared" si="0"/>
        <v>-80.5</v>
      </c>
    </row>
    <row r="44" spans="1:9" ht="257.25" customHeight="1">
      <c r="A44" s="28" t="s">
        <v>113</v>
      </c>
      <c r="B44" s="50" t="s">
        <v>114</v>
      </c>
      <c r="C44" s="30">
        <v>927</v>
      </c>
      <c r="D44" s="13" t="s">
        <v>112</v>
      </c>
      <c r="E44" s="13" t="s">
        <v>115</v>
      </c>
      <c r="F44" s="12"/>
      <c r="G44" s="31">
        <f t="shared" si="15"/>
        <v>265</v>
      </c>
      <c r="H44" s="31">
        <f t="shared" si="16"/>
        <v>184.5</v>
      </c>
      <c r="I44" s="32">
        <f t="shared" si="0"/>
        <v>-80.5</v>
      </c>
    </row>
    <row r="45" spans="1:9" ht="250.5">
      <c r="A45" s="38" t="s">
        <v>116</v>
      </c>
      <c r="B45" s="50" t="s">
        <v>117</v>
      </c>
      <c r="C45" s="35">
        <v>927</v>
      </c>
      <c r="D45" s="36" t="s">
        <v>112</v>
      </c>
      <c r="E45" s="36" t="s">
        <v>118</v>
      </c>
      <c r="F45" s="36"/>
      <c r="G45" s="40">
        <f t="shared" si="15"/>
        <v>265</v>
      </c>
      <c r="H45" s="40">
        <f t="shared" si="16"/>
        <v>184.5</v>
      </c>
      <c r="I45" s="41">
        <f t="shared" si="0"/>
        <v>-80.5</v>
      </c>
    </row>
    <row r="46" spans="1:9" ht="15.75" customHeight="1">
      <c r="A46" s="28" t="s">
        <v>116</v>
      </c>
      <c r="B46" s="33" t="s">
        <v>42</v>
      </c>
      <c r="C46" s="30">
        <v>927</v>
      </c>
      <c r="D46" s="12" t="s">
        <v>112</v>
      </c>
      <c r="E46" s="12" t="s">
        <v>118</v>
      </c>
      <c r="F46" s="12" t="s">
        <v>43</v>
      </c>
      <c r="G46" s="31">
        <v>265</v>
      </c>
      <c r="H46" s="31">
        <v>184.5</v>
      </c>
      <c r="I46" s="32">
        <f t="shared" si="0"/>
        <v>-80.5</v>
      </c>
    </row>
    <row r="47" spans="1:9" ht="32.25" customHeight="1">
      <c r="A47" s="60" t="s">
        <v>119</v>
      </c>
      <c r="B47" s="61" t="s">
        <v>120</v>
      </c>
      <c r="C47" s="62">
        <v>927</v>
      </c>
      <c r="D47" s="19" t="s">
        <v>121</v>
      </c>
      <c r="E47" s="19"/>
      <c r="F47" s="19"/>
      <c r="G47" s="20">
        <f>G48+G66</f>
        <v>47308.7</v>
      </c>
      <c r="H47" s="20">
        <f>H48+H66</f>
        <v>45067.700000000004</v>
      </c>
      <c r="I47" s="21">
        <f t="shared" si="0"/>
        <v>-2240.9999999999927</v>
      </c>
    </row>
    <row r="48" spans="1:9" ht="14.25" customHeight="1">
      <c r="A48" s="63" t="s">
        <v>122</v>
      </c>
      <c r="B48" s="45" t="s">
        <v>123</v>
      </c>
      <c r="C48" s="24">
        <v>927</v>
      </c>
      <c r="D48" s="25" t="s">
        <v>124</v>
      </c>
      <c r="E48" s="25"/>
      <c r="F48" s="25"/>
      <c r="G48" s="26">
        <f>G49</f>
        <v>41203.7</v>
      </c>
      <c r="H48" s="26">
        <f>H49</f>
        <v>39121.700000000004</v>
      </c>
      <c r="I48" s="27">
        <f t="shared" si="0"/>
        <v>-2081.9999999999927</v>
      </c>
    </row>
    <row r="49" spans="1:9" ht="40.5" customHeight="1">
      <c r="A49" s="28" t="s">
        <v>125</v>
      </c>
      <c r="B49" s="48" t="s">
        <v>126</v>
      </c>
      <c r="C49" s="30">
        <v>927</v>
      </c>
      <c r="D49" s="12" t="s">
        <v>124</v>
      </c>
      <c r="E49" s="13" t="s">
        <v>127</v>
      </c>
      <c r="F49" s="12"/>
      <c r="G49" s="31">
        <f>G50+G52+G54+G56+G58+G60+G62+G64</f>
        <v>41203.7</v>
      </c>
      <c r="H49" s="31">
        <f>H50+H52+H54+H56+H58+H60+H62+H64</f>
        <v>39121.700000000004</v>
      </c>
      <c r="I49" s="32">
        <f t="shared" si="0"/>
        <v>-2081.9999999999927</v>
      </c>
    </row>
    <row r="50" spans="1:9" ht="66.75" customHeight="1">
      <c r="A50" s="64" t="s">
        <v>128</v>
      </c>
      <c r="B50" s="50" t="s">
        <v>129</v>
      </c>
      <c r="C50" s="35">
        <v>927</v>
      </c>
      <c r="D50" s="36" t="s">
        <v>124</v>
      </c>
      <c r="E50" s="36" t="s">
        <v>130</v>
      </c>
      <c r="F50" s="36"/>
      <c r="G50" s="40">
        <f>G51</f>
        <v>4877.5</v>
      </c>
      <c r="H50" s="40">
        <f>H51</f>
        <v>4621.7</v>
      </c>
      <c r="I50" s="41">
        <f t="shared" si="0"/>
        <v>-255.80000000000018</v>
      </c>
    </row>
    <row r="51" spans="1:9" ht="40.5" customHeight="1">
      <c r="A51" s="65" t="s">
        <v>131</v>
      </c>
      <c r="B51" s="33" t="s">
        <v>39</v>
      </c>
      <c r="C51" s="30">
        <v>927</v>
      </c>
      <c r="D51" s="12" t="s">
        <v>124</v>
      </c>
      <c r="E51" s="13" t="s">
        <v>130</v>
      </c>
      <c r="F51" s="13" t="s">
        <v>40</v>
      </c>
      <c r="G51" s="31">
        <v>4877.5</v>
      </c>
      <c r="H51" s="31">
        <v>4621.7</v>
      </c>
      <c r="I51" s="32">
        <f t="shared" si="0"/>
        <v>-255.80000000000018</v>
      </c>
    </row>
    <row r="52" spans="1:9" ht="104.25" customHeight="1">
      <c r="A52" s="64" t="s">
        <v>132</v>
      </c>
      <c r="B52" s="50" t="s">
        <v>133</v>
      </c>
      <c r="C52" s="35">
        <v>927</v>
      </c>
      <c r="D52" s="36" t="s">
        <v>124</v>
      </c>
      <c r="E52" s="36" t="s">
        <v>134</v>
      </c>
      <c r="F52" s="36"/>
      <c r="G52" s="40">
        <f>G53</f>
        <v>2200</v>
      </c>
      <c r="H52" s="40">
        <f>H53</f>
        <v>1911.5</v>
      </c>
      <c r="I52" s="41">
        <f t="shared" si="0"/>
        <v>-288.5</v>
      </c>
    </row>
    <row r="53" spans="1:9" ht="40.5" customHeight="1">
      <c r="A53" s="65" t="s">
        <v>135</v>
      </c>
      <c r="B53" s="33" t="s">
        <v>39</v>
      </c>
      <c r="C53" s="30">
        <v>927</v>
      </c>
      <c r="D53" s="12" t="s">
        <v>124</v>
      </c>
      <c r="E53" s="13" t="s">
        <v>134</v>
      </c>
      <c r="F53" s="13" t="s">
        <v>40</v>
      </c>
      <c r="G53" s="31">
        <v>2200</v>
      </c>
      <c r="H53" s="31">
        <v>1911.5</v>
      </c>
      <c r="I53" s="32">
        <f t="shared" si="0"/>
        <v>-288.5</v>
      </c>
    </row>
    <row r="54" spans="1:9" ht="79.5" customHeight="1">
      <c r="A54" s="64" t="s">
        <v>136</v>
      </c>
      <c r="B54" s="50" t="s">
        <v>137</v>
      </c>
      <c r="C54" s="35">
        <v>927</v>
      </c>
      <c r="D54" s="36" t="s">
        <v>124</v>
      </c>
      <c r="E54" s="36" t="s">
        <v>138</v>
      </c>
      <c r="F54" s="36"/>
      <c r="G54" s="40">
        <f>G55</f>
        <v>13970.7</v>
      </c>
      <c r="H54" s="40">
        <f>H55</f>
        <v>13475.1</v>
      </c>
      <c r="I54" s="41">
        <f t="shared" si="0"/>
        <v>-495.60000000000036</v>
      </c>
    </row>
    <row r="55" spans="1:9" ht="38.25" customHeight="1">
      <c r="A55" s="65" t="s">
        <v>139</v>
      </c>
      <c r="B55" s="33" t="s">
        <v>39</v>
      </c>
      <c r="C55" s="30">
        <v>927</v>
      </c>
      <c r="D55" s="12" t="s">
        <v>124</v>
      </c>
      <c r="E55" s="12" t="s">
        <v>138</v>
      </c>
      <c r="F55" s="12" t="s">
        <v>40</v>
      </c>
      <c r="G55" s="31">
        <v>13970.7</v>
      </c>
      <c r="H55" s="31">
        <v>13475.1</v>
      </c>
      <c r="I55" s="32">
        <f t="shared" si="0"/>
        <v>-495.60000000000036</v>
      </c>
    </row>
    <row r="56" spans="1:9" ht="41.25" customHeight="1">
      <c r="A56" s="64" t="s">
        <v>140</v>
      </c>
      <c r="B56" s="50" t="s">
        <v>141</v>
      </c>
      <c r="C56" s="35">
        <v>927</v>
      </c>
      <c r="D56" s="36" t="s">
        <v>124</v>
      </c>
      <c r="E56" s="36" t="s">
        <v>142</v>
      </c>
      <c r="F56" s="36"/>
      <c r="G56" s="40">
        <f>G57</f>
        <v>4169.5</v>
      </c>
      <c r="H56" s="40">
        <f>H57</f>
        <v>4158.6</v>
      </c>
      <c r="I56" s="41">
        <f t="shared" si="0"/>
        <v>-10.899999999999636</v>
      </c>
    </row>
    <row r="57" spans="1:9" ht="42" customHeight="1">
      <c r="A57" s="65" t="s">
        <v>143</v>
      </c>
      <c r="B57" s="33" t="s">
        <v>39</v>
      </c>
      <c r="C57" s="30">
        <v>927</v>
      </c>
      <c r="D57" s="12" t="s">
        <v>124</v>
      </c>
      <c r="E57" s="12" t="s">
        <v>142</v>
      </c>
      <c r="F57" s="12" t="s">
        <v>40</v>
      </c>
      <c r="G57" s="31">
        <v>4169.5</v>
      </c>
      <c r="H57" s="31">
        <v>4158.6</v>
      </c>
      <c r="I57" s="32">
        <f t="shared" si="0"/>
        <v>-10.899999999999636</v>
      </c>
    </row>
    <row r="58" spans="1:9" ht="79.5" customHeight="1">
      <c r="A58" s="64" t="s">
        <v>144</v>
      </c>
      <c r="B58" s="50" t="s">
        <v>145</v>
      </c>
      <c r="C58" s="35">
        <v>927</v>
      </c>
      <c r="D58" s="36" t="s">
        <v>124</v>
      </c>
      <c r="E58" s="36" t="s">
        <v>146</v>
      </c>
      <c r="F58" s="36"/>
      <c r="G58" s="40">
        <f>G59</f>
        <v>1680</v>
      </c>
      <c r="H58" s="40">
        <f>H59</f>
        <v>1508</v>
      </c>
      <c r="I58" s="41">
        <f t="shared" si="0"/>
        <v>-172</v>
      </c>
    </row>
    <row r="59" spans="1:9" ht="40.5" customHeight="1">
      <c r="A59" s="65" t="s">
        <v>147</v>
      </c>
      <c r="B59" s="33" t="s">
        <v>39</v>
      </c>
      <c r="C59" s="30">
        <v>927</v>
      </c>
      <c r="D59" s="12" t="s">
        <v>124</v>
      </c>
      <c r="E59" s="12" t="s">
        <v>146</v>
      </c>
      <c r="F59" s="12" t="s">
        <v>40</v>
      </c>
      <c r="G59" s="31">
        <v>1680</v>
      </c>
      <c r="H59" s="31">
        <v>1508</v>
      </c>
      <c r="I59" s="32">
        <f t="shared" si="0"/>
        <v>-172</v>
      </c>
    </row>
    <row r="60" spans="1:9" ht="27.75" customHeight="1">
      <c r="A60" s="64" t="s">
        <v>148</v>
      </c>
      <c r="B60" s="50" t="s">
        <v>149</v>
      </c>
      <c r="C60" s="35">
        <v>927</v>
      </c>
      <c r="D60" s="36" t="s">
        <v>124</v>
      </c>
      <c r="E60" s="36" t="s">
        <v>150</v>
      </c>
      <c r="F60" s="36"/>
      <c r="G60" s="40">
        <f>G61</f>
        <v>13741</v>
      </c>
      <c r="H60" s="40">
        <f>H61</f>
        <v>13035.2</v>
      </c>
      <c r="I60" s="41">
        <f t="shared" si="0"/>
        <v>-705.7999999999993</v>
      </c>
    </row>
    <row r="61" spans="1:9" ht="39.75" customHeight="1">
      <c r="A61" s="65" t="s">
        <v>151</v>
      </c>
      <c r="B61" s="33" t="s">
        <v>39</v>
      </c>
      <c r="C61" s="30">
        <v>927</v>
      </c>
      <c r="D61" s="12" t="s">
        <v>124</v>
      </c>
      <c r="E61" s="12" t="s">
        <v>150</v>
      </c>
      <c r="F61" s="12" t="s">
        <v>40</v>
      </c>
      <c r="G61" s="31">
        <v>13741</v>
      </c>
      <c r="H61" s="31">
        <v>13035.2</v>
      </c>
      <c r="I61" s="32">
        <f t="shared" si="0"/>
        <v>-705.7999999999993</v>
      </c>
    </row>
    <row r="62" spans="1:9" ht="54" customHeight="1">
      <c r="A62" s="64" t="s">
        <v>152</v>
      </c>
      <c r="B62" s="50" t="s">
        <v>153</v>
      </c>
      <c r="C62" s="35">
        <v>927</v>
      </c>
      <c r="D62" s="36" t="s">
        <v>124</v>
      </c>
      <c r="E62" s="36" t="s">
        <v>154</v>
      </c>
      <c r="F62" s="36"/>
      <c r="G62" s="40">
        <f>G63</f>
        <v>50</v>
      </c>
      <c r="H62" s="40">
        <f>H63</f>
        <v>14.5</v>
      </c>
      <c r="I62" s="41">
        <f t="shared" si="0"/>
        <v>-35.5</v>
      </c>
    </row>
    <row r="63" spans="1:9" ht="39.75" customHeight="1">
      <c r="A63" s="65" t="s">
        <v>155</v>
      </c>
      <c r="B63" s="33" t="s">
        <v>39</v>
      </c>
      <c r="C63" s="30">
        <v>927</v>
      </c>
      <c r="D63" s="13" t="s">
        <v>124</v>
      </c>
      <c r="E63" s="12" t="s">
        <v>154</v>
      </c>
      <c r="F63" s="12" t="s">
        <v>40</v>
      </c>
      <c r="G63" s="31">
        <v>50</v>
      </c>
      <c r="H63" s="31">
        <v>14.5</v>
      </c>
      <c r="I63" s="32">
        <f t="shared" si="0"/>
        <v>-35.5</v>
      </c>
    </row>
    <row r="64" spans="1:9" ht="52.5">
      <c r="A64" s="64" t="s">
        <v>156</v>
      </c>
      <c r="B64" s="50" t="s">
        <v>157</v>
      </c>
      <c r="C64" s="35">
        <v>927</v>
      </c>
      <c r="D64" s="36" t="s">
        <v>124</v>
      </c>
      <c r="E64" s="36" t="s">
        <v>158</v>
      </c>
      <c r="F64" s="36"/>
      <c r="G64" s="40">
        <f>G65</f>
        <v>515</v>
      </c>
      <c r="H64" s="40">
        <f>H65</f>
        <v>397.1</v>
      </c>
      <c r="I64" s="41">
        <f t="shared" si="0"/>
        <v>-117.89999999999998</v>
      </c>
    </row>
    <row r="65" spans="1:9" ht="41.25" customHeight="1">
      <c r="A65" s="65" t="s">
        <v>159</v>
      </c>
      <c r="B65" s="33" t="s">
        <v>39</v>
      </c>
      <c r="C65" s="30">
        <v>927</v>
      </c>
      <c r="D65" s="12" t="s">
        <v>124</v>
      </c>
      <c r="E65" s="12" t="s">
        <v>158</v>
      </c>
      <c r="F65" s="12" t="s">
        <v>40</v>
      </c>
      <c r="G65" s="31">
        <v>515</v>
      </c>
      <c r="H65" s="31">
        <v>397.1</v>
      </c>
      <c r="I65" s="66">
        <f t="shared" si="0"/>
        <v>-117.89999999999998</v>
      </c>
    </row>
    <row r="66" spans="1:9" ht="39.75" customHeight="1">
      <c r="A66" s="67" t="s">
        <v>160</v>
      </c>
      <c r="B66" s="45" t="s">
        <v>161</v>
      </c>
      <c r="C66" s="24">
        <v>927</v>
      </c>
      <c r="D66" s="25" t="s">
        <v>162</v>
      </c>
      <c r="E66" s="25"/>
      <c r="F66" s="25"/>
      <c r="G66" s="26">
        <f>G68</f>
        <v>6105</v>
      </c>
      <c r="H66" s="26">
        <f>H68</f>
        <v>5946</v>
      </c>
      <c r="I66" s="27">
        <f t="shared" si="0"/>
        <v>-159</v>
      </c>
    </row>
    <row r="67" spans="1:9" ht="39.75" customHeight="1">
      <c r="A67" s="65" t="s">
        <v>163</v>
      </c>
      <c r="B67" s="48" t="s">
        <v>51</v>
      </c>
      <c r="C67" s="30">
        <v>927</v>
      </c>
      <c r="D67" s="12" t="s">
        <v>162</v>
      </c>
      <c r="E67" s="12" t="s">
        <v>52</v>
      </c>
      <c r="F67" s="12"/>
      <c r="G67" s="31"/>
      <c r="H67" s="31"/>
      <c r="I67" s="32">
        <f t="shared" si="0"/>
        <v>0</v>
      </c>
    </row>
    <row r="68" spans="1:9" ht="90.75" customHeight="1">
      <c r="A68" s="65" t="s">
        <v>164</v>
      </c>
      <c r="B68" s="48" t="s">
        <v>165</v>
      </c>
      <c r="C68" s="30">
        <v>927</v>
      </c>
      <c r="D68" s="12" t="s">
        <v>162</v>
      </c>
      <c r="E68" s="12" t="s">
        <v>166</v>
      </c>
      <c r="F68" s="12"/>
      <c r="G68" s="31">
        <f>G70+G71+G72</f>
        <v>6105</v>
      </c>
      <c r="H68" s="31">
        <f>H70+H71+H72</f>
        <v>5946</v>
      </c>
      <c r="I68" s="32">
        <f t="shared" si="0"/>
        <v>-159</v>
      </c>
    </row>
    <row r="69" spans="1:9" ht="39" customHeight="1">
      <c r="A69" s="65" t="s">
        <v>167</v>
      </c>
      <c r="B69" s="50" t="s">
        <v>168</v>
      </c>
      <c r="C69" s="35">
        <v>927</v>
      </c>
      <c r="D69" s="36" t="s">
        <v>162</v>
      </c>
      <c r="E69" s="36" t="s">
        <v>169</v>
      </c>
      <c r="F69" s="36"/>
      <c r="G69" s="40">
        <f>G70+G71+G72</f>
        <v>6105</v>
      </c>
      <c r="H69" s="40">
        <f>H70+H71+H72</f>
        <v>5946</v>
      </c>
      <c r="I69" s="41">
        <f t="shared" si="0"/>
        <v>-159</v>
      </c>
    </row>
    <row r="70" spans="1:9" ht="115.5" customHeight="1">
      <c r="A70" s="65" t="s">
        <v>170</v>
      </c>
      <c r="B70" s="33" t="s">
        <v>29</v>
      </c>
      <c r="C70" s="30">
        <v>927</v>
      </c>
      <c r="D70" s="12" t="s">
        <v>162</v>
      </c>
      <c r="E70" s="12" t="s">
        <v>169</v>
      </c>
      <c r="F70" s="12" t="s">
        <v>30</v>
      </c>
      <c r="G70" s="31">
        <v>5905</v>
      </c>
      <c r="H70" s="31">
        <v>5845.6</v>
      </c>
      <c r="I70" s="32">
        <f t="shared" si="0"/>
        <v>-59.399999999999636</v>
      </c>
    </row>
    <row r="71" spans="1:9" ht="39">
      <c r="A71" s="65" t="s">
        <v>171</v>
      </c>
      <c r="B71" s="33" t="s">
        <v>39</v>
      </c>
      <c r="C71" s="30">
        <v>927</v>
      </c>
      <c r="D71" s="13" t="s">
        <v>162</v>
      </c>
      <c r="E71" s="12" t="s">
        <v>169</v>
      </c>
      <c r="F71" s="12" t="s">
        <v>40</v>
      </c>
      <c r="G71" s="31">
        <v>193.5</v>
      </c>
      <c r="H71" s="31">
        <v>100</v>
      </c>
      <c r="I71" s="32">
        <f t="shared" si="0"/>
        <v>-93.5</v>
      </c>
    </row>
    <row r="72" spans="1:9" ht="15.75" customHeight="1">
      <c r="A72" s="65" t="s">
        <v>172</v>
      </c>
      <c r="B72" s="33" t="s">
        <v>42</v>
      </c>
      <c r="C72" s="30">
        <v>927</v>
      </c>
      <c r="D72" s="13" t="s">
        <v>162</v>
      </c>
      <c r="E72" s="12" t="s">
        <v>169</v>
      </c>
      <c r="F72" s="12" t="s">
        <v>43</v>
      </c>
      <c r="G72" s="31">
        <v>6.5</v>
      </c>
      <c r="H72" s="31">
        <v>0.4</v>
      </c>
      <c r="I72" s="32">
        <f t="shared" si="0"/>
        <v>-6.1</v>
      </c>
    </row>
    <row r="73" spans="1:9" ht="12.75" customHeight="1">
      <c r="A73" s="68" t="s">
        <v>173</v>
      </c>
      <c r="B73" s="69" t="s">
        <v>174</v>
      </c>
      <c r="C73" s="62">
        <v>927</v>
      </c>
      <c r="D73" s="19" t="s">
        <v>175</v>
      </c>
      <c r="E73" s="19"/>
      <c r="F73" s="19"/>
      <c r="G73" s="20">
        <f>G74+G79+G83</f>
        <v>2065</v>
      </c>
      <c r="H73" s="20">
        <f>H74+H79+H83</f>
        <v>1393.6999999999998</v>
      </c>
      <c r="I73" s="15">
        <f t="shared" si="0"/>
        <v>-671.3000000000002</v>
      </c>
    </row>
    <row r="74" spans="1:9" ht="39" customHeight="1">
      <c r="A74" s="67" t="s">
        <v>176</v>
      </c>
      <c r="B74" s="45" t="s">
        <v>177</v>
      </c>
      <c r="C74" s="24">
        <v>927</v>
      </c>
      <c r="D74" s="25" t="s">
        <v>178</v>
      </c>
      <c r="E74" s="25"/>
      <c r="F74" s="25"/>
      <c r="G74" s="26">
        <f aca="true" t="shared" si="17" ref="G74:G77">G75</f>
        <v>100</v>
      </c>
      <c r="H74" s="26">
        <f aca="true" t="shared" si="18" ref="H74:H77">H75</f>
        <v>87.8</v>
      </c>
      <c r="I74" s="27">
        <f t="shared" si="0"/>
        <v>-12.200000000000003</v>
      </c>
    </row>
    <row r="75" spans="1:9" ht="40.5" customHeight="1">
      <c r="A75" s="65" t="s">
        <v>179</v>
      </c>
      <c r="B75" s="48" t="s">
        <v>51</v>
      </c>
      <c r="C75" s="30">
        <v>927</v>
      </c>
      <c r="D75" s="12" t="s">
        <v>178</v>
      </c>
      <c r="E75" s="12" t="s">
        <v>52</v>
      </c>
      <c r="F75" s="12"/>
      <c r="G75" s="31">
        <f t="shared" si="17"/>
        <v>100</v>
      </c>
      <c r="H75" s="31">
        <f t="shared" si="18"/>
        <v>87.8</v>
      </c>
      <c r="I75" s="32">
        <f t="shared" si="0"/>
        <v>-12.200000000000003</v>
      </c>
    </row>
    <row r="76" spans="1:9" ht="192.75" customHeight="1">
      <c r="A76" s="65" t="s">
        <v>180</v>
      </c>
      <c r="B76" s="70" t="s">
        <v>181</v>
      </c>
      <c r="C76" s="30">
        <v>927</v>
      </c>
      <c r="D76" s="13" t="s">
        <v>178</v>
      </c>
      <c r="E76" s="13" t="s">
        <v>182</v>
      </c>
      <c r="F76" s="13"/>
      <c r="G76" s="31">
        <f t="shared" si="17"/>
        <v>100</v>
      </c>
      <c r="H76" s="31">
        <f t="shared" si="18"/>
        <v>87.8</v>
      </c>
      <c r="I76" s="32">
        <f t="shared" si="0"/>
        <v>-12.200000000000003</v>
      </c>
    </row>
    <row r="77" spans="1:9" ht="105" customHeight="1">
      <c r="A77" s="64" t="s">
        <v>183</v>
      </c>
      <c r="B77" s="71" t="s">
        <v>184</v>
      </c>
      <c r="C77" s="35">
        <v>927</v>
      </c>
      <c r="D77" s="36" t="s">
        <v>178</v>
      </c>
      <c r="E77" s="36" t="s">
        <v>185</v>
      </c>
      <c r="F77" s="36"/>
      <c r="G77" s="40">
        <f t="shared" si="17"/>
        <v>100</v>
      </c>
      <c r="H77" s="40">
        <f t="shared" si="18"/>
        <v>87.8</v>
      </c>
      <c r="I77" s="41">
        <f t="shared" si="0"/>
        <v>-12.200000000000003</v>
      </c>
    </row>
    <row r="78" spans="1:9" ht="40.5" customHeight="1">
      <c r="A78" s="65" t="s">
        <v>186</v>
      </c>
      <c r="B78" s="33" t="s">
        <v>39</v>
      </c>
      <c r="C78" s="30">
        <v>927</v>
      </c>
      <c r="D78" s="13" t="s">
        <v>178</v>
      </c>
      <c r="E78" s="13" t="s">
        <v>185</v>
      </c>
      <c r="F78" s="13" t="s">
        <v>40</v>
      </c>
      <c r="G78" s="31">
        <v>100</v>
      </c>
      <c r="H78" s="31">
        <v>87.8</v>
      </c>
      <c r="I78" s="32">
        <f t="shared" si="0"/>
        <v>-12.200000000000003</v>
      </c>
    </row>
    <row r="79" spans="1:9" ht="27.75" customHeight="1">
      <c r="A79" s="67" t="s">
        <v>187</v>
      </c>
      <c r="B79" s="45" t="s">
        <v>188</v>
      </c>
      <c r="C79" s="24">
        <v>927</v>
      </c>
      <c r="D79" s="25" t="s">
        <v>189</v>
      </c>
      <c r="E79" s="25"/>
      <c r="F79" s="25"/>
      <c r="G79" s="26">
        <f aca="true" t="shared" si="19" ref="G79:G81">G80</f>
        <v>1815</v>
      </c>
      <c r="H79" s="26">
        <f aca="true" t="shared" si="20" ref="H79:H81">H80</f>
        <v>1221.8</v>
      </c>
      <c r="I79" s="27">
        <f t="shared" si="0"/>
        <v>-593.2</v>
      </c>
    </row>
    <row r="80" spans="1:9" ht="64.5" customHeight="1">
      <c r="A80" s="65" t="s">
        <v>190</v>
      </c>
      <c r="B80" s="48" t="s">
        <v>191</v>
      </c>
      <c r="C80" s="30">
        <v>927</v>
      </c>
      <c r="D80" s="12" t="s">
        <v>189</v>
      </c>
      <c r="E80" s="13" t="s">
        <v>192</v>
      </c>
      <c r="F80" s="12"/>
      <c r="G80" s="31">
        <f t="shared" si="19"/>
        <v>1815</v>
      </c>
      <c r="H80" s="31">
        <f t="shared" si="20"/>
        <v>1221.8</v>
      </c>
      <c r="I80" s="32">
        <f t="shared" si="0"/>
        <v>-593.2</v>
      </c>
    </row>
    <row r="81" spans="1:9" ht="78.75" customHeight="1">
      <c r="A81" s="65" t="s">
        <v>193</v>
      </c>
      <c r="B81" s="50" t="s">
        <v>194</v>
      </c>
      <c r="C81" s="35">
        <v>927</v>
      </c>
      <c r="D81" s="36" t="s">
        <v>189</v>
      </c>
      <c r="E81" s="36" t="s">
        <v>195</v>
      </c>
      <c r="F81" s="36"/>
      <c r="G81" s="40">
        <f t="shared" si="19"/>
        <v>1815</v>
      </c>
      <c r="H81" s="40">
        <f t="shared" si="20"/>
        <v>1221.8</v>
      </c>
      <c r="I81" s="41">
        <f t="shared" si="0"/>
        <v>-593.2</v>
      </c>
    </row>
    <row r="82" spans="1:9" ht="39.75" customHeight="1">
      <c r="A82" s="65" t="s">
        <v>196</v>
      </c>
      <c r="B82" s="33" t="s">
        <v>39</v>
      </c>
      <c r="C82" s="30">
        <v>927</v>
      </c>
      <c r="D82" s="12" t="s">
        <v>189</v>
      </c>
      <c r="E82" s="13" t="s">
        <v>195</v>
      </c>
      <c r="F82" s="13" t="s">
        <v>40</v>
      </c>
      <c r="G82" s="31">
        <v>1815</v>
      </c>
      <c r="H82" s="31">
        <v>1221.8</v>
      </c>
      <c r="I82" s="32">
        <f t="shared" si="0"/>
        <v>-593.2</v>
      </c>
    </row>
    <row r="83" spans="1:9" ht="26.25" customHeight="1">
      <c r="A83" s="67" t="s">
        <v>197</v>
      </c>
      <c r="B83" s="45" t="s">
        <v>198</v>
      </c>
      <c r="C83" s="24">
        <v>927</v>
      </c>
      <c r="D83" s="25" t="s">
        <v>199</v>
      </c>
      <c r="E83" s="25"/>
      <c r="F83" s="25"/>
      <c r="G83" s="26">
        <f>G84</f>
        <v>150</v>
      </c>
      <c r="H83" s="26">
        <f>H84</f>
        <v>84.1</v>
      </c>
      <c r="I83" s="27">
        <f t="shared" si="0"/>
        <v>-65.9</v>
      </c>
    </row>
    <row r="84" spans="1:9" ht="52.5" customHeight="1">
      <c r="A84" s="65" t="s">
        <v>200</v>
      </c>
      <c r="B84" s="48" t="s">
        <v>201</v>
      </c>
      <c r="C84" s="30">
        <v>927</v>
      </c>
      <c r="D84" s="12" t="s">
        <v>199</v>
      </c>
      <c r="E84" s="13" t="s">
        <v>202</v>
      </c>
      <c r="F84" s="12"/>
      <c r="G84" s="31">
        <f>G85+G88+G91</f>
        <v>150</v>
      </c>
      <c r="H84" s="31">
        <f>H85+H88+H91</f>
        <v>84.1</v>
      </c>
      <c r="I84" s="32">
        <f t="shared" si="0"/>
        <v>-65.9</v>
      </c>
    </row>
    <row r="85" spans="1:9" ht="40.5" customHeight="1">
      <c r="A85" s="65" t="s">
        <v>203</v>
      </c>
      <c r="B85" s="48" t="s">
        <v>204</v>
      </c>
      <c r="C85" s="30">
        <v>927</v>
      </c>
      <c r="D85" s="12" t="s">
        <v>199</v>
      </c>
      <c r="E85" s="12" t="s">
        <v>205</v>
      </c>
      <c r="F85" s="12"/>
      <c r="G85" s="31">
        <f aca="true" t="shared" si="21" ref="G85:G86">G86</f>
        <v>60</v>
      </c>
      <c r="H85" s="31">
        <f aca="true" t="shared" si="22" ref="H85:H86">H86</f>
        <v>15.8</v>
      </c>
      <c r="I85" s="32">
        <f t="shared" si="0"/>
        <v>-44.2</v>
      </c>
    </row>
    <row r="86" spans="1:9" ht="54" customHeight="1">
      <c r="A86" s="65" t="s">
        <v>206</v>
      </c>
      <c r="B86" s="50" t="s">
        <v>207</v>
      </c>
      <c r="C86" s="35">
        <v>927</v>
      </c>
      <c r="D86" s="36" t="s">
        <v>199</v>
      </c>
      <c r="E86" s="36" t="s">
        <v>208</v>
      </c>
      <c r="F86" s="36"/>
      <c r="G86" s="40">
        <f t="shared" si="21"/>
        <v>60</v>
      </c>
      <c r="H86" s="40">
        <f t="shared" si="22"/>
        <v>15.8</v>
      </c>
      <c r="I86" s="41">
        <f t="shared" si="0"/>
        <v>-44.2</v>
      </c>
    </row>
    <row r="87" spans="1:9" ht="39" customHeight="1">
      <c r="A87" s="65" t="s">
        <v>209</v>
      </c>
      <c r="B87" s="33" t="s">
        <v>39</v>
      </c>
      <c r="C87" s="30">
        <v>927</v>
      </c>
      <c r="D87" s="12" t="s">
        <v>199</v>
      </c>
      <c r="E87" s="13" t="s">
        <v>208</v>
      </c>
      <c r="F87" s="13" t="s">
        <v>40</v>
      </c>
      <c r="G87" s="31">
        <v>60</v>
      </c>
      <c r="H87" s="31">
        <v>15.8</v>
      </c>
      <c r="I87" s="32">
        <f t="shared" si="0"/>
        <v>-44.2</v>
      </c>
    </row>
    <row r="88" spans="1:9" ht="50.25" customHeight="1">
      <c r="A88" s="65" t="s">
        <v>210</v>
      </c>
      <c r="B88" s="48" t="s">
        <v>211</v>
      </c>
      <c r="C88" s="30">
        <v>927</v>
      </c>
      <c r="D88" s="12" t="s">
        <v>199</v>
      </c>
      <c r="E88" s="12" t="s">
        <v>212</v>
      </c>
      <c r="F88" s="12"/>
      <c r="G88" s="31">
        <f aca="true" t="shared" si="23" ref="G88:G89">G89</f>
        <v>20</v>
      </c>
      <c r="H88" s="31">
        <f aca="true" t="shared" si="24" ref="H88:H89">H89</f>
        <v>0</v>
      </c>
      <c r="I88" s="32">
        <f t="shared" si="0"/>
        <v>-20</v>
      </c>
    </row>
    <row r="89" spans="1:9" ht="54" customHeight="1">
      <c r="A89" s="65" t="s">
        <v>213</v>
      </c>
      <c r="B89" s="50" t="s">
        <v>214</v>
      </c>
      <c r="C89" s="35">
        <v>927</v>
      </c>
      <c r="D89" s="36" t="s">
        <v>199</v>
      </c>
      <c r="E89" s="36" t="s">
        <v>215</v>
      </c>
      <c r="F89" s="36"/>
      <c r="G89" s="40">
        <f t="shared" si="23"/>
        <v>20</v>
      </c>
      <c r="H89" s="40">
        <f t="shared" si="24"/>
        <v>0</v>
      </c>
      <c r="I89" s="41">
        <f t="shared" si="0"/>
        <v>-20</v>
      </c>
    </row>
    <row r="90" spans="1:9" ht="41.25" customHeight="1">
      <c r="A90" s="65" t="s">
        <v>216</v>
      </c>
      <c r="B90" s="33" t="s">
        <v>39</v>
      </c>
      <c r="C90" s="30">
        <v>927</v>
      </c>
      <c r="D90" s="12" t="s">
        <v>199</v>
      </c>
      <c r="E90" s="13" t="s">
        <v>215</v>
      </c>
      <c r="F90" s="13" t="s">
        <v>40</v>
      </c>
      <c r="G90" s="31">
        <v>20</v>
      </c>
      <c r="H90" s="31">
        <v>0</v>
      </c>
      <c r="I90" s="32">
        <f t="shared" si="0"/>
        <v>-20</v>
      </c>
    </row>
    <row r="91" spans="1:9" ht="51.75" customHeight="1">
      <c r="A91" s="65" t="s">
        <v>217</v>
      </c>
      <c r="B91" s="48" t="s">
        <v>218</v>
      </c>
      <c r="C91" s="30">
        <v>927</v>
      </c>
      <c r="D91" s="12" t="s">
        <v>199</v>
      </c>
      <c r="E91" s="12" t="s">
        <v>219</v>
      </c>
      <c r="F91" s="12"/>
      <c r="G91" s="31">
        <f aca="true" t="shared" si="25" ref="G91:G92">G92</f>
        <v>70</v>
      </c>
      <c r="H91" s="31">
        <f aca="true" t="shared" si="26" ref="H91:H92">H92</f>
        <v>68.3</v>
      </c>
      <c r="I91" s="32">
        <f t="shared" si="0"/>
        <v>-1.7000000000000028</v>
      </c>
    </row>
    <row r="92" spans="1:9" ht="54" customHeight="1">
      <c r="A92" s="65" t="s">
        <v>220</v>
      </c>
      <c r="B92" s="50" t="s">
        <v>221</v>
      </c>
      <c r="C92" s="35">
        <v>927</v>
      </c>
      <c r="D92" s="36" t="s">
        <v>199</v>
      </c>
      <c r="E92" s="36" t="s">
        <v>222</v>
      </c>
      <c r="F92" s="36"/>
      <c r="G92" s="40">
        <f t="shared" si="25"/>
        <v>70</v>
      </c>
      <c r="H92" s="40">
        <f t="shared" si="26"/>
        <v>68.3</v>
      </c>
      <c r="I92" s="41">
        <f t="shared" si="0"/>
        <v>-1.7000000000000028</v>
      </c>
    </row>
    <row r="93" spans="1:9" ht="42" customHeight="1">
      <c r="A93" s="65" t="s">
        <v>223</v>
      </c>
      <c r="B93" s="33" t="s">
        <v>39</v>
      </c>
      <c r="C93" s="30">
        <v>927</v>
      </c>
      <c r="D93" s="12" t="s">
        <v>199</v>
      </c>
      <c r="E93" s="13" t="s">
        <v>222</v>
      </c>
      <c r="F93" s="13" t="s">
        <v>40</v>
      </c>
      <c r="G93" s="31">
        <v>70</v>
      </c>
      <c r="H93" s="31">
        <v>68.3</v>
      </c>
      <c r="I93" s="32">
        <f t="shared" si="0"/>
        <v>-1.7000000000000028</v>
      </c>
    </row>
    <row r="94" spans="1:9" ht="34.5" customHeight="1">
      <c r="A94" s="68" t="s">
        <v>224</v>
      </c>
      <c r="B94" s="61" t="s">
        <v>225</v>
      </c>
      <c r="C94" s="62">
        <v>927</v>
      </c>
      <c r="D94" s="19" t="s">
        <v>226</v>
      </c>
      <c r="E94" s="72"/>
      <c r="F94" s="72"/>
      <c r="G94" s="20">
        <f>G95</f>
        <v>8140.5</v>
      </c>
      <c r="H94" s="20">
        <f>H95</f>
        <v>7946.799999999999</v>
      </c>
      <c r="I94" s="21">
        <f t="shared" si="0"/>
        <v>-193.70000000000073</v>
      </c>
    </row>
    <row r="95" spans="1:9" ht="15" customHeight="1">
      <c r="A95" s="67" t="s">
        <v>227</v>
      </c>
      <c r="B95" s="45" t="s">
        <v>228</v>
      </c>
      <c r="C95" s="24">
        <v>927</v>
      </c>
      <c r="D95" s="25" t="s">
        <v>229</v>
      </c>
      <c r="E95" s="72"/>
      <c r="F95" s="72"/>
      <c r="G95" s="26">
        <f>G96+G99</f>
        <v>8140.5</v>
      </c>
      <c r="H95" s="26">
        <f>H96+H99</f>
        <v>7946.799999999999</v>
      </c>
      <c r="I95" s="27">
        <f t="shared" si="0"/>
        <v>-193.70000000000073</v>
      </c>
    </row>
    <row r="96" spans="1:9" ht="65.25" customHeight="1">
      <c r="A96" s="65" t="s">
        <v>230</v>
      </c>
      <c r="B96" s="48" t="s">
        <v>231</v>
      </c>
      <c r="C96" s="30">
        <v>927</v>
      </c>
      <c r="D96" s="13" t="s">
        <v>229</v>
      </c>
      <c r="E96" s="13" t="s">
        <v>232</v>
      </c>
      <c r="F96" s="12"/>
      <c r="G96" s="31">
        <f aca="true" t="shared" si="27" ref="G96:G97">G97</f>
        <v>6340.5</v>
      </c>
      <c r="H96" s="31">
        <f aca="true" t="shared" si="28" ref="H96:H97">H97</f>
        <v>6213.2</v>
      </c>
      <c r="I96" s="32">
        <f t="shared" si="0"/>
        <v>-127.30000000000018</v>
      </c>
    </row>
    <row r="97" spans="1:9" ht="79.5" customHeight="1">
      <c r="A97" s="64" t="s">
        <v>233</v>
      </c>
      <c r="B97" s="50" t="s">
        <v>234</v>
      </c>
      <c r="C97" s="35">
        <v>927</v>
      </c>
      <c r="D97" s="36" t="s">
        <v>229</v>
      </c>
      <c r="E97" s="36" t="s">
        <v>235</v>
      </c>
      <c r="F97" s="72"/>
      <c r="G97" s="40">
        <f t="shared" si="27"/>
        <v>6340.5</v>
      </c>
      <c r="H97" s="40">
        <f t="shared" si="28"/>
        <v>6213.2</v>
      </c>
      <c r="I97" s="41">
        <f t="shared" si="0"/>
        <v>-127.30000000000018</v>
      </c>
    </row>
    <row r="98" spans="1:9" ht="41.25" customHeight="1">
      <c r="A98" s="65" t="s">
        <v>236</v>
      </c>
      <c r="B98" s="33" t="s">
        <v>39</v>
      </c>
      <c r="C98" s="30">
        <v>927</v>
      </c>
      <c r="D98" s="12" t="s">
        <v>229</v>
      </c>
      <c r="E98" s="12" t="s">
        <v>235</v>
      </c>
      <c r="F98" s="12" t="s">
        <v>40</v>
      </c>
      <c r="G98" s="31">
        <v>6340.5</v>
      </c>
      <c r="H98" s="31">
        <v>6213.2</v>
      </c>
      <c r="I98" s="32">
        <f t="shared" si="0"/>
        <v>-127.30000000000018</v>
      </c>
    </row>
    <row r="99" spans="1:9" ht="52.5" customHeight="1">
      <c r="A99" s="65" t="s">
        <v>237</v>
      </c>
      <c r="B99" s="33" t="s">
        <v>238</v>
      </c>
      <c r="C99" s="30">
        <v>927</v>
      </c>
      <c r="D99" s="13" t="s">
        <v>229</v>
      </c>
      <c r="E99" s="13" t="s">
        <v>239</v>
      </c>
      <c r="F99" s="12"/>
      <c r="G99" s="31">
        <f aca="true" t="shared" si="29" ref="G99:G100">G100</f>
        <v>1800</v>
      </c>
      <c r="H99" s="31">
        <f aca="true" t="shared" si="30" ref="H99:H100">H100</f>
        <v>1733.6</v>
      </c>
      <c r="I99" s="32">
        <f t="shared" si="0"/>
        <v>-66.40000000000009</v>
      </c>
    </row>
    <row r="100" spans="1:9" ht="51.75" customHeight="1">
      <c r="A100" s="64" t="s">
        <v>240</v>
      </c>
      <c r="B100" s="34" t="s">
        <v>241</v>
      </c>
      <c r="C100" s="35">
        <v>927</v>
      </c>
      <c r="D100" s="36" t="s">
        <v>229</v>
      </c>
      <c r="E100" s="36" t="s">
        <v>242</v>
      </c>
      <c r="F100" s="12"/>
      <c r="G100" s="40">
        <f t="shared" si="29"/>
        <v>1800</v>
      </c>
      <c r="H100" s="40">
        <f t="shared" si="30"/>
        <v>1733.6</v>
      </c>
      <c r="I100" s="41">
        <f t="shared" si="0"/>
        <v>-66.40000000000009</v>
      </c>
    </row>
    <row r="101" spans="1:9" ht="40.5" customHeight="1">
      <c r="A101" s="65" t="s">
        <v>243</v>
      </c>
      <c r="B101" s="33" t="s">
        <v>39</v>
      </c>
      <c r="C101" s="30">
        <v>927</v>
      </c>
      <c r="D101" s="13" t="s">
        <v>229</v>
      </c>
      <c r="E101" s="13" t="s">
        <v>242</v>
      </c>
      <c r="F101" s="12" t="s">
        <v>40</v>
      </c>
      <c r="G101" s="31">
        <v>1800</v>
      </c>
      <c r="H101" s="31">
        <v>1733.6</v>
      </c>
      <c r="I101" s="32">
        <f t="shared" si="0"/>
        <v>-66.40000000000009</v>
      </c>
    </row>
    <row r="102" spans="1:9" ht="18" customHeight="1">
      <c r="A102" s="73" t="s">
        <v>244</v>
      </c>
      <c r="B102" s="61" t="s">
        <v>245</v>
      </c>
      <c r="C102" s="62">
        <v>927</v>
      </c>
      <c r="D102" s="19" t="s">
        <v>246</v>
      </c>
      <c r="E102" s="74"/>
      <c r="F102" s="74"/>
      <c r="G102" s="20">
        <f>G108+G103</f>
        <v>19056.899999999998</v>
      </c>
      <c r="H102" s="20">
        <f>H108+H103</f>
        <v>18139.2</v>
      </c>
      <c r="I102" s="21">
        <f t="shared" si="0"/>
        <v>-917.6999999999971</v>
      </c>
    </row>
    <row r="103" spans="1:9" ht="25.5" customHeight="1">
      <c r="A103" s="67" t="s">
        <v>247</v>
      </c>
      <c r="B103" s="45" t="s">
        <v>248</v>
      </c>
      <c r="C103" s="24">
        <v>927</v>
      </c>
      <c r="D103" s="25" t="s">
        <v>249</v>
      </c>
      <c r="E103" s="25"/>
      <c r="F103" s="25"/>
      <c r="G103" s="26">
        <f aca="true" t="shared" si="31" ref="G103:G106">G104</f>
        <v>314.7</v>
      </c>
      <c r="H103" s="26">
        <f aca="true" t="shared" si="32" ref="H103:H106">H104</f>
        <v>183.5</v>
      </c>
      <c r="I103" s="27">
        <f t="shared" si="0"/>
        <v>-131.2</v>
      </c>
    </row>
    <row r="104" spans="1:9" ht="39.75" customHeight="1">
      <c r="A104" s="65" t="s">
        <v>250</v>
      </c>
      <c r="B104" s="48" t="s">
        <v>51</v>
      </c>
      <c r="C104" s="30">
        <v>927</v>
      </c>
      <c r="D104" s="12" t="s">
        <v>249</v>
      </c>
      <c r="E104" s="12" t="s">
        <v>52</v>
      </c>
      <c r="F104" s="12"/>
      <c r="G104" s="31">
        <f t="shared" si="31"/>
        <v>314.7</v>
      </c>
      <c r="H104" s="31">
        <f t="shared" si="32"/>
        <v>183.5</v>
      </c>
      <c r="I104" s="32">
        <f t="shared" si="0"/>
        <v>-131.2</v>
      </c>
    </row>
    <row r="105" spans="1:9" ht="64.5" customHeight="1">
      <c r="A105" s="65" t="s">
        <v>251</v>
      </c>
      <c r="B105" s="48" t="s">
        <v>252</v>
      </c>
      <c r="C105" s="30">
        <v>927</v>
      </c>
      <c r="D105" s="12" t="s">
        <v>249</v>
      </c>
      <c r="E105" s="13" t="s">
        <v>253</v>
      </c>
      <c r="F105" s="12"/>
      <c r="G105" s="31">
        <f t="shared" si="31"/>
        <v>314.7</v>
      </c>
      <c r="H105" s="31">
        <f t="shared" si="32"/>
        <v>183.5</v>
      </c>
      <c r="I105" s="32">
        <f t="shared" si="0"/>
        <v>-131.2</v>
      </c>
    </row>
    <row r="106" spans="1:9" ht="78.75" customHeight="1">
      <c r="A106" s="64" t="s">
        <v>254</v>
      </c>
      <c r="B106" s="50" t="s">
        <v>255</v>
      </c>
      <c r="C106" s="35">
        <v>927</v>
      </c>
      <c r="D106" s="36" t="s">
        <v>249</v>
      </c>
      <c r="E106" s="36" t="s">
        <v>256</v>
      </c>
      <c r="F106" s="36"/>
      <c r="G106" s="40">
        <f t="shared" si="31"/>
        <v>314.7</v>
      </c>
      <c r="H106" s="40">
        <f t="shared" si="32"/>
        <v>183.5</v>
      </c>
      <c r="I106" s="41">
        <f t="shared" si="0"/>
        <v>-131.2</v>
      </c>
    </row>
    <row r="107" spans="1:9" ht="27.75" customHeight="1">
      <c r="A107" s="65" t="s">
        <v>257</v>
      </c>
      <c r="B107" s="48" t="s">
        <v>258</v>
      </c>
      <c r="C107" s="30">
        <v>927</v>
      </c>
      <c r="D107" s="12" t="s">
        <v>249</v>
      </c>
      <c r="E107" s="13" t="s">
        <v>256</v>
      </c>
      <c r="F107" s="13" t="s">
        <v>259</v>
      </c>
      <c r="G107" s="31">
        <v>314.7</v>
      </c>
      <c r="H107" s="31">
        <v>183.5</v>
      </c>
      <c r="I107" s="32">
        <f t="shared" si="0"/>
        <v>-131.2</v>
      </c>
    </row>
    <row r="108" spans="1:9" ht="15" customHeight="1">
      <c r="A108" s="67" t="s">
        <v>260</v>
      </c>
      <c r="B108" s="23" t="s">
        <v>261</v>
      </c>
      <c r="C108" s="24">
        <v>927</v>
      </c>
      <c r="D108" s="25" t="s">
        <v>262</v>
      </c>
      <c r="E108" s="25"/>
      <c r="F108" s="25"/>
      <c r="G108" s="26">
        <f>G112+G114+G109</f>
        <v>18742.199999999997</v>
      </c>
      <c r="H108" s="26">
        <f>H112+H114+H109</f>
        <v>17955.7</v>
      </c>
      <c r="I108" s="27">
        <f t="shared" si="0"/>
        <v>-786.4999999999964</v>
      </c>
    </row>
    <row r="109" spans="1:9" ht="78" customHeight="1">
      <c r="A109" s="64" t="s">
        <v>263</v>
      </c>
      <c r="B109" s="39" t="s">
        <v>264</v>
      </c>
      <c r="C109" s="35">
        <v>927</v>
      </c>
      <c r="D109" s="36" t="s">
        <v>262</v>
      </c>
      <c r="E109" s="36" t="s">
        <v>265</v>
      </c>
      <c r="F109" s="36"/>
      <c r="G109" s="40">
        <f>G110+G111</f>
        <v>3627.3999999999996</v>
      </c>
      <c r="H109" s="40">
        <f>H110+H111</f>
        <v>3602.3</v>
      </c>
      <c r="I109" s="41">
        <f t="shared" si="0"/>
        <v>-25.099999999999454</v>
      </c>
    </row>
    <row r="110" spans="1:9" ht="116.25" customHeight="1">
      <c r="A110" s="65" t="s">
        <v>266</v>
      </c>
      <c r="B110" s="33" t="s">
        <v>29</v>
      </c>
      <c r="C110" s="30">
        <v>927</v>
      </c>
      <c r="D110" s="43" t="s">
        <v>262</v>
      </c>
      <c r="E110" s="43" t="s">
        <v>265</v>
      </c>
      <c r="F110" s="43" t="s">
        <v>30</v>
      </c>
      <c r="G110" s="31">
        <v>3478.7</v>
      </c>
      <c r="H110" s="31">
        <v>3458</v>
      </c>
      <c r="I110" s="32">
        <f t="shared" si="0"/>
        <v>-20.699999999999818</v>
      </c>
    </row>
    <row r="111" spans="1:9" ht="41.25" customHeight="1">
      <c r="A111" s="65" t="s">
        <v>267</v>
      </c>
      <c r="B111" s="33" t="s">
        <v>39</v>
      </c>
      <c r="C111" s="30">
        <v>927</v>
      </c>
      <c r="D111" s="43" t="s">
        <v>262</v>
      </c>
      <c r="E111" s="43" t="s">
        <v>265</v>
      </c>
      <c r="F111" s="43" t="s">
        <v>40</v>
      </c>
      <c r="G111" s="31">
        <v>148.7</v>
      </c>
      <c r="H111" s="31">
        <v>144.3</v>
      </c>
      <c r="I111" s="32">
        <f t="shared" si="0"/>
        <v>-4.399999999999977</v>
      </c>
    </row>
    <row r="112" spans="1:9" ht="80.25" customHeight="1">
      <c r="A112" s="75" t="s">
        <v>268</v>
      </c>
      <c r="B112" s="50" t="s">
        <v>269</v>
      </c>
      <c r="C112" s="35">
        <v>927</v>
      </c>
      <c r="D112" s="36" t="s">
        <v>262</v>
      </c>
      <c r="E112" s="36" t="s">
        <v>270</v>
      </c>
      <c r="F112" s="76"/>
      <c r="G112" s="40">
        <f>G113</f>
        <v>10646.5</v>
      </c>
      <c r="H112" s="40">
        <f>H113</f>
        <v>10304.9</v>
      </c>
      <c r="I112" s="41">
        <f t="shared" si="0"/>
        <v>-341.60000000000036</v>
      </c>
    </row>
    <row r="113" spans="1:9" ht="26.25" customHeight="1">
      <c r="A113" s="77" t="s">
        <v>271</v>
      </c>
      <c r="B113" s="48" t="s">
        <v>258</v>
      </c>
      <c r="C113" s="30">
        <v>927</v>
      </c>
      <c r="D113" s="12" t="s">
        <v>262</v>
      </c>
      <c r="E113" s="13" t="s">
        <v>270</v>
      </c>
      <c r="F113" s="13" t="s">
        <v>259</v>
      </c>
      <c r="G113" s="31">
        <v>10646.5</v>
      </c>
      <c r="H113" s="31">
        <v>10304.9</v>
      </c>
      <c r="I113" s="32">
        <f t="shared" si="0"/>
        <v>-341.60000000000036</v>
      </c>
    </row>
    <row r="114" spans="1:9" ht="65.25" customHeight="1">
      <c r="A114" s="75" t="s">
        <v>272</v>
      </c>
      <c r="B114" s="50" t="s">
        <v>273</v>
      </c>
      <c r="C114" s="35">
        <v>927</v>
      </c>
      <c r="D114" s="36" t="s">
        <v>262</v>
      </c>
      <c r="E114" s="36" t="s">
        <v>274</v>
      </c>
      <c r="F114" s="76"/>
      <c r="G114" s="40">
        <f>G115</f>
        <v>4468.3</v>
      </c>
      <c r="H114" s="40">
        <f>H115</f>
        <v>4048.5</v>
      </c>
      <c r="I114" s="41">
        <f t="shared" si="0"/>
        <v>-419.8000000000002</v>
      </c>
    </row>
    <row r="115" spans="1:9" ht="26.25" customHeight="1">
      <c r="A115" s="77" t="s">
        <v>275</v>
      </c>
      <c r="B115" s="48" t="s">
        <v>258</v>
      </c>
      <c r="C115" s="30">
        <v>927</v>
      </c>
      <c r="D115" s="12" t="s">
        <v>262</v>
      </c>
      <c r="E115" s="13" t="s">
        <v>274</v>
      </c>
      <c r="F115" s="13" t="s">
        <v>259</v>
      </c>
      <c r="G115" s="31">
        <v>4468.3</v>
      </c>
      <c r="H115" s="31">
        <v>4048.5</v>
      </c>
      <c r="I115" s="32">
        <f t="shared" si="0"/>
        <v>-419.8000000000002</v>
      </c>
    </row>
    <row r="116" spans="1:9" ht="32.25" customHeight="1">
      <c r="A116" s="68" t="s">
        <v>276</v>
      </c>
      <c r="B116" s="61" t="s">
        <v>277</v>
      </c>
      <c r="C116" s="62">
        <v>927</v>
      </c>
      <c r="D116" s="19" t="s">
        <v>278</v>
      </c>
      <c r="E116" s="19"/>
      <c r="F116" s="19"/>
      <c r="G116" s="20">
        <f aca="true" t="shared" si="33" ref="G116:G119">G117</f>
        <v>1595</v>
      </c>
      <c r="H116" s="20">
        <f aca="true" t="shared" si="34" ref="H116:H119">H117</f>
        <v>1033.8</v>
      </c>
      <c r="I116" s="21">
        <f t="shared" si="0"/>
        <v>-561.2</v>
      </c>
    </row>
    <row r="117" spans="1:9" ht="15.75" customHeight="1">
      <c r="A117" s="67" t="s">
        <v>279</v>
      </c>
      <c r="B117" s="45" t="s">
        <v>280</v>
      </c>
      <c r="C117" s="24">
        <v>927</v>
      </c>
      <c r="D117" s="25" t="s">
        <v>281</v>
      </c>
      <c r="E117" s="25"/>
      <c r="F117" s="25"/>
      <c r="G117" s="31">
        <f t="shared" si="33"/>
        <v>1595</v>
      </c>
      <c r="H117" s="31">
        <f t="shared" si="34"/>
        <v>1033.8</v>
      </c>
      <c r="I117" s="32">
        <f t="shared" si="0"/>
        <v>-561.2</v>
      </c>
    </row>
    <row r="118" spans="1:9" ht="63" customHeight="1">
      <c r="A118" s="65" t="s">
        <v>282</v>
      </c>
      <c r="B118" s="48" t="s">
        <v>283</v>
      </c>
      <c r="C118" s="30">
        <v>927</v>
      </c>
      <c r="D118" s="13" t="s">
        <v>281</v>
      </c>
      <c r="E118" s="13" t="s">
        <v>284</v>
      </c>
      <c r="F118" s="12"/>
      <c r="G118" s="31">
        <f t="shared" si="33"/>
        <v>1595</v>
      </c>
      <c r="H118" s="31">
        <f t="shared" si="34"/>
        <v>1033.8</v>
      </c>
      <c r="I118" s="32">
        <f t="shared" si="0"/>
        <v>-561.2</v>
      </c>
    </row>
    <row r="119" spans="1:9" ht="66" customHeight="1">
      <c r="A119" s="64" t="s">
        <v>285</v>
      </c>
      <c r="B119" s="50" t="s">
        <v>286</v>
      </c>
      <c r="C119" s="35">
        <v>927</v>
      </c>
      <c r="D119" s="36" t="s">
        <v>281</v>
      </c>
      <c r="E119" s="36" t="s">
        <v>287</v>
      </c>
      <c r="F119" s="36"/>
      <c r="G119" s="40">
        <f t="shared" si="33"/>
        <v>1595</v>
      </c>
      <c r="H119" s="40">
        <f t="shared" si="34"/>
        <v>1033.8</v>
      </c>
      <c r="I119" s="41">
        <f t="shared" si="0"/>
        <v>-561.2</v>
      </c>
    </row>
    <row r="120" spans="1:9" ht="39">
      <c r="A120" s="65" t="s">
        <v>288</v>
      </c>
      <c r="B120" s="33" t="s">
        <v>39</v>
      </c>
      <c r="C120" s="30">
        <v>927</v>
      </c>
      <c r="D120" s="13" t="s">
        <v>281</v>
      </c>
      <c r="E120" s="13" t="s">
        <v>287</v>
      </c>
      <c r="F120" s="13" t="s">
        <v>40</v>
      </c>
      <c r="G120" s="31">
        <v>1595</v>
      </c>
      <c r="H120" s="31">
        <v>1033.8</v>
      </c>
      <c r="I120" s="32">
        <f t="shared" si="0"/>
        <v>-561.2</v>
      </c>
    </row>
    <row r="121" spans="1:9" ht="32.25" customHeight="1">
      <c r="A121" s="68" t="s">
        <v>289</v>
      </c>
      <c r="B121" s="78" t="s">
        <v>290</v>
      </c>
      <c r="C121" s="62">
        <v>927</v>
      </c>
      <c r="D121" s="19" t="s">
        <v>291</v>
      </c>
      <c r="E121" s="19"/>
      <c r="F121" s="19"/>
      <c r="G121" s="20">
        <f aca="true" t="shared" si="35" ref="G121:G125">G122</f>
        <v>1888.3</v>
      </c>
      <c r="H121" s="20">
        <f aca="true" t="shared" si="36" ref="H121:H125">H122</f>
        <v>1836.2</v>
      </c>
      <c r="I121" s="21">
        <f t="shared" si="0"/>
        <v>-52.09999999999991</v>
      </c>
    </row>
    <row r="122" spans="1:9" ht="26.25">
      <c r="A122" s="67" t="s">
        <v>292</v>
      </c>
      <c r="B122" s="45" t="s">
        <v>293</v>
      </c>
      <c r="C122" s="24">
        <v>927</v>
      </c>
      <c r="D122" s="25" t="s">
        <v>294</v>
      </c>
      <c r="E122" s="79"/>
      <c r="F122" s="79"/>
      <c r="G122" s="31">
        <f t="shared" si="35"/>
        <v>1888.3</v>
      </c>
      <c r="H122" s="31">
        <f t="shared" si="36"/>
        <v>1836.2</v>
      </c>
      <c r="I122" s="32">
        <f t="shared" si="0"/>
        <v>-52.09999999999991</v>
      </c>
    </row>
    <row r="123" spans="1:9" ht="39" customHeight="1">
      <c r="A123" s="65" t="s">
        <v>295</v>
      </c>
      <c r="B123" s="48" t="s">
        <v>51</v>
      </c>
      <c r="C123" s="30">
        <v>927</v>
      </c>
      <c r="D123" s="12" t="s">
        <v>294</v>
      </c>
      <c r="E123" s="12" t="s">
        <v>52</v>
      </c>
      <c r="F123" s="12"/>
      <c r="G123" s="31">
        <f t="shared" si="35"/>
        <v>1888.3</v>
      </c>
      <c r="H123" s="31">
        <f t="shared" si="36"/>
        <v>1836.2</v>
      </c>
      <c r="I123" s="32">
        <f t="shared" si="0"/>
        <v>-52.09999999999991</v>
      </c>
    </row>
    <row r="124" spans="1:9" ht="66.75" customHeight="1">
      <c r="A124" s="65" t="s">
        <v>296</v>
      </c>
      <c r="B124" s="48" t="s">
        <v>297</v>
      </c>
      <c r="C124" s="30">
        <v>927</v>
      </c>
      <c r="D124" s="12" t="s">
        <v>294</v>
      </c>
      <c r="E124" s="13" t="s">
        <v>298</v>
      </c>
      <c r="F124" s="12"/>
      <c r="G124" s="31">
        <f t="shared" si="35"/>
        <v>1888.3</v>
      </c>
      <c r="H124" s="31">
        <f t="shared" si="36"/>
        <v>1836.2</v>
      </c>
      <c r="I124" s="32">
        <f t="shared" si="0"/>
        <v>-52.09999999999991</v>
      </c>
    </row>
    <row r="125" spans="1:9" ht="52.5" customHeight="1">
      <c r="A125" s="64" t="s">
        <v>299</v>
      </c>
      <c r="B125" s="50" t="s">
        <v>300</v>
      </c>
      <c r="C125" s="35">
        <v>927</v>
      </c>
      <c r="D125" s="36" t="s">
        <v>294</v>
      </c>
      <c r="E125" s="36" t="s">
        <v>301</v>
      </c>
      <c r="F125" s="36"/>
      <c r="G125" s="31">
        <f t="shared" si="35"/>
        <v>1888.3</v>
      </c>
      <c r="H125" s="31">
        <f t="shared" si="36"/>
        <v>1836.2</v>
      </c>
      <c r="I125" s="32">
        <f t="shared" si="0"/>
        <v>-52.09999999999991</v>
      </c>
    </row>
    <row r="126" spans="1:9" ht="39" customHeight="1">
      <c r="A126" s="65" t="s">
        <v>302</v>
      </c>
      <c r="B126" s="33" t="s">
        <v>39</v>
      </c>
      <c r="C126" s="30">
        <v>927</v>
      </c>
      <c r="D126" s="12" t="s">
        <v>294</v>
      </c>
      <c r="E126" s="13" t="s">
        <v>301</v>
      </c>
      <c r="F126" s="13" t="s">
        <v>40</v>
      </c>
      <c r="G126" s="31">
        <v>1888.3</v>
      </c>
      <c r="H126" s="31">
        <v>1836.2</v>
      </c>
      <c r="I126" s="32">
        <f t="shared" si="0"/>
        <v>-52.09999999999991</v>
      </c>
    </row>
    <row r="127" spans="1:9" ht="75" customHeight="1">
      <c r="A127" s="10" t="s">
        <v>303</v>
      </c>
      <c r="B127" s="80" t="s">
        <v>304</v>
      </c>
      <c r="C127" s="81">
        <v>938</v>
      </c>
      <c r="D127" s="82"/>
      <c r="E127" s="83"/>
      <c r="F127" s="83"/>
      <c r="G127" s="84">
        <f aca="true" t="shared" si="37" ref="G127:G129">G128</f>
        <v>5168.9</v>
      </c>
      <c r="H127" s="84">
        <f aca="true" t="shared" si="38" ref="H127:H129">H128</f>
        <v>4953.1</v>
      </c>
      <c r="I127" s="15">
        <f t="shared" si="0"/>
        <v>-215.79999999999927</v>
      </c>
    </row>
    <row r="128" spans="1:9" ht="34.5" customHeight="1">
      <c r="A128" s="16" t="s">
        <v>305</v>
      </c>
      <c r="B128" s="17" t="s">
        <v>14</v>
      </c>
      <c r="C128" s="85">
        <v>938</v>
      </c>
      <c r="D128" s="19" t="s">
        <v>15</v>
      </c>
      <c r="E128" s="86"/>
      <c r="F128" s="86"/>
      <c r="G128" s="87">
        <f t="shared" si="37"/>
        <v>5168.9</v>
      </c>
      <c r="H128" s="87">
        <f t="shared" si="38"/>
        <v>4953.1</v>
      </c>
      <c r="I128" s="21">
        <f t="shared" si="0"/>
        <v>-215.79999999999927</v>
      </c>
    </row>
    <row r="129" spans="1:9" ht="30" customHeight="1">
      <c r="A129" s="22" t="s">
        <v>306</v>
      </c>
      <c r="B129" s="45" t="s">
        <v>307</v>
      </c>
      <c r="C129" s="88">
        <v>938</v>
      </c>
      <c r="D129" s="25" t="s">
        <v>308</v>
      </c>
      <c r="E129" s="46"/>
      <c r="F129" s="46"/>
      <c r="G129" s="47">
        <f t="shared" si="37"/>
        <v>5168.9</v>
      </c>
      <c r="H129" s="47">
        <f t="shared" si="38"/>
        <v>4953.1</v>
      </c>
      <c r="I129" s="27">
        <f t="shared" si="0"/>
        <v>-215.79999999999927</v>
      </c>
    </row>
    <row r="130" spans="1:9" ht="39.75" customHeight="1">
      <c r="A130" s="28" t="s">
        <v>309</v>
      </c>
      <c r="B130" s="48" t="s">
        <v>310</v>
      </c>
      <c r="C130" s="89">
        <v>938</v>
      </c>
      <c r="D130" s="12" t="s">
        <v>308</v>
      </c>
      <c r="E130" s="37" t="s">
        <v>311</v>
      </c>
      <c r="F130" s="37"/>
      <c r="G130" s="49">
        <f>G131+G135</f>
        <v>5168.9</v>
      </c>
      <c r="H130" s="49">
        <f>H131+H135</f>
        <v>4953.1</v>
      </c>
      <c r="I130" s="32">
        <f t="shared" si="0"/>
        <v>-215.79999999999927</v>
      </c>
    </row>
    <row r="131" spans="1:9" ht="27.75" customHeight="1">
      <c r="A131" s="28" t="s">
        <v>312</v>
      </c>
      <c r="B131" s="48" t="s">
        <v>313</v>
      </c>
      <c r="C131" s="89">
        <v>938</v>
      </c>
      <c r="D131" s="12" t="s">
        <v>308</v>
      </c>
      <c r="E131" s="37" t="s">
        <v>314</v>
      </c>
      <c r="F131" s="37"/>
      <c r="G131" s="49">
        <f>G132</f>
        <v>968.9</v>
      </c>
      <c r="H131" s="49">
        <f>H132</f>
        <v>753.1</v>
      </c>
      <c r="I131" s="32">
        <f t="shared" si="0"/>
        <v>-215.79999999999995</v>
      </c>
    </row>
    <row r="132" spans="1:9" ht="54" customHeight="1">
      <c r="A132" s="38" t="s">
        <v>315</v>
      </c>
      <c r="B132" s="50" t="s">
        <v>316</v>
      </c>
      <c r="C132" s="90">
        <v>938</v>
      </c>
      <c r="D132" s="36" t="s">
        <v>308</v>
      </c>
      <c r="E132" s="51" t="s">
        <v>317</v>
      </c>
      <c r="F132" s="51"/>
      <c r="G132" s="52">
        <f>G133+G134</f>
        <v>968.9</v>
      </c>
      <c r="H132" s="52">
        <f>H133+H134</f>
        <v>753.1</v>
      </c>
      <c r="I132" s="41">
        <f t="shared" si="0"/>
        <v>-215.79999999999995</v>
      </c>
    </row>
    <row r="133" spans="1:9" ht="116.25" customHeight="1">
      <c r="A133" s="28" t="s">
        <v>318</v>
      </c>
      <c r="B133" s="33" t="s">
        <v>29</v>
      </c>
      <c r="C133" s="89">
        <v>938</v>
      </c>
      <c r="D133" s="12" t="s">
        <v>308</v>
      </c>
      <c r="E133" s="37" t="s">
        <v>317</v>
      </c>
      <c r="F133" s="37" t="s">
        <v>30</v>
      </c>
      <c r="G133" s="49">
        <v>967.9</v>
      </c>
      <c r="H133" s="49">
        <v>752.6</v>
      </c>
      <c r="I133" s="32">
        <f t="shared" si="0"/>
        <v>-215.29999999999995</v>
      </c>
    </row>
    <row r="134" spans="1:9" ht="39.75" customHeight="1">
      <c r="A134" s="28" t="s">
        <v>319</v>
      </c>
      <c r="B134" s="33" t="s">
        <v>39</v>
      </c>
      <c r="C134" s="89">
        <v>938</v>
      </c>
      <c r="D134" s="13" t="s">
        <v>308</v>
      </c>
      <c r="E134" s="37" t="s">
        <v>317</v>
      </c>
      <c r="F134" s="37" t="s">
        <v>40</v>
      </c>
      <c r="G134" s="49">
        <v>1</v>
      </c>
      <c r="H134" s="49">
        <v>0.5</v>
      </c>
      <c r="I134" s="32">
        <f t="shared" si="0"/>
        <v>-0.5</v>
      </c>
    </row>
    <row r="135" spans="1:9" ht="39">
      <c r="A135" s="28" t="s">
        <v>320</v>
      </c>
      <c r="B135" s="48" t="s">
        <v>321</v>
      </c>
      <c r="C135" s="89">
        <v>938</v>
      </c>
      <c r="D135" s="13" t="s">
        <v>308</v>
      </c>
      <c r="E135" s="37" t="s">
        <v>322</v>
      </c>
      <c r="F135" s="37"/>
      <c r="G135" s="49">
        <f aca="true" t="shared" si="39" ref="G135:G136">G136</f>
        <v>4200</v>
      </c>
      <c r="H135" s="49">
        <f aca="true" t="shared" si="40" ref="H135:H136">H136</f>
        <v>4200</v>
      </c>
      <c r="I135" s="32">
        <f t="shared" si="0"/>
        <v>0</v>
      </c>
    </row>
    <row r="136" spans="1:9" ht="42" customHeight="1">
      <c r="A136" s="38" t="s">
        <v>323</v>
      </c>
      <c r="B136" s="50" t="s">
        <v>324</v>
      </c>
      <c r="C136" s="90">
        <v>938</v>
      </c>
      <c r="D136" s="36" t="s">
        <v>308</v>
      </c>
      <c r="E136" s="51" t="s">
        <v>325</v>
      </c>
      <c r="F136" s="51"/>
      <c r="G136" s="52">
        <f t="shared" si="39"/>
        <v>4200</v>
      </c>
      <c r="H136" s="52">
        <f t="shared" si="40"/>
        <v>4200</v>
      </c>
      <c r="I136" s="41">
        <f t="shared" si="0"/>
        <v>0</v>
      </c>
    </row>
    <row r="137" spans="1:9" ht="39">
      <c r="A137" s="28" t="s">
        <v>326</v>
      </c>
      <c r="B137" s="33" t="s">
        <v>39</v>
      </c>
      <c r="C137" s="89">
        <v>938</v>
      </c>
      <c r="D137" s="13" t="s">
        <v>308</v>
      </c>
      <c r="E137" s="37" t="s">
        <v>325</v>
      </c>
      <c r="F137" s="37" t="s">
        <v>40</v>
      </c>
      <c r="G137" s="49">
        <v>4200</v>
      </c>
      <c r="H137" s="49">
        <v>4200</v>
      </c>
      <c r="I137" s="32">
        <f t="shared" si="0"/>
        <v>0</v>
      </c>
    </row>
    <row r="138" spans="1:9" ht="75" customHeight="1">
      <c r="A138" s="91" t="s">
        <v>327</v>
      </c>
      <c r="B138" s="11" t="s">
        <v>328</v>
      </c>
      <c r="C138" s="11">
        <v>965</v>
      </c>
      <c r="D138" s="92"/>
      <c r="E138" s="92"/>
      <c r="F138" s="92"/>
      <c r="G138" s="15">
        <f>G139</f>
        <v>5116</v>
      </c>
      <c r="H138" s="15">
        <f>H139</f>
        <v>4793.9</v>
      </c>
      <c r="I138" s="15">
        <f t="shared" si="0"/>
        <v>-322.10000000000036</v>
      </c>
    </row>
    <row r="139" spans="1:9" ht="29.25" customHeight="1">
      <c r="A139" s="93" t="s">
        <v>329</v>
      </c>
      <c r="B139" s="17" t="s">
        <v>14</v>
      </c>
      <c r="C139" s="62">
        <v>965</v>
      </c>
      <c r="D139" s="19" t="s">
        <v>15</v>
      </c>
      <c r="E139" s="62"/>
      <c r="F139" s="62"/>
      <c r="G139" s="20">
        <f>G140+G145</f>
        <v>5116</v>
      </c>
      <c r="H139" s="20">
        <f>H140+H145</f>
        <v>4793.9</v>
      </c>
      <c r="I139" s="21">
        <f t="shared" si="0"/>
        <v>-322.10000000000036</v>
      </c>
    </row>
    <row r="140" spans="1:9" ht="68.25" customHeight="1">
      <c r="A140" s="25" t="s">
        <v>330</v>
      </c>
      <c r="B140" s="94" t="s">
        <v>331</v>
      </c>
      <c r="C140" s="24">
        <v>965</v>
      </c>
      <c r="D140" s="25" t="s">
        <v>332</v>
      </c>
      <c r="E140" s="24"/>
      <c r="F140" s="24"/>
      <c r="G140" s="26">
        <f aca="true" t="shared" si="41" ref="G140:G143">G141</f>
        <v>1037.9</v>
      </c>
      <c r="H140" s="26">
        <f aca="true" t="shared" si="42" ref="H140:H143">H141</f>
        <v>1035</v>
      </c>
      <c r="I140" s="27">
        <f t="shared" si="0"/>
        <v>-2.900000000000091</v>
      </c>
    </row>
    <row r="141" spans="1:9" ht="42.75" customHeight="1">
      <c r="A141" s="13" t="s">
        <v>333</v>
      </c>
      <c r="B141" s="29" t="s">
        <v>334</v>
      </c>
      <c r="C141" s="30">
        <v>965</v>
      </c>
      <c r="D141" s="12" t="s">
        <v>332</v>
      </c>
      <c r="E141" s="30" t="s">
        <v>335</v>
      </c>
      <c r="F141" s="30"/>
      <c r="G141" s="31">
        <f t="shared" si="41"/>
        <v>1037.9</v>
      </c>
      <c r="H141" s="31">
        <f t="shared" si="42"/>
        <v>1035</v>
      </c>
      <c r="I141" s="32">
        <f t="shared" si="0"/>
        <v>-2.900000000000091</v>
      </c>
    </row>
    <row r="142" spans="1:9" ht="39" customHeight="1">
      <c r="A142" s="28" t="s">
        <v>336</v>
      </c>
      <c r="B142" s="33" t="s">
        <v>337</v>
      </c>
      <c r="C142" s="30">
        <v>965</v>
      </c>
      <c r="D142" s="12" t="s">
        <v>332</v>
      </c>
      <c r="E142" s="12" t="s">
        <v>338</v>
      </c>
      <c r="F142" s="30"/>
      <c r="G142" s="31">
        <f t="shared" si="41"/>
        <v>1037.9</v>
      </c>
      <c r="H142" s="31">
        <f t="shared" si="42"/>
        <v>1035</v>
      </c>
      <c r="I142" s="32">
        <f t="shared" si="0"/>
        <v>-2.900000000000091</v>
      </c>
    </row>
    <row r="143" spans="1:9" ht="54" customHeight="1">
      <c r="A143" s="28" t="s">
        <v>339</v>
      </c>
      <c r="B143" s="34" t="s">
        <v>340</v>
      </c>
      <c r="C143" s="35">
        <v>965</v>
      </c>
      <c r="D143" s="36" t="s">
        <v>332</v>
      </c>
      <c r="E143" s="36" t="s">
        <v>341</v>
      </c>
      <c r="F143" s="35"/>
      <c r="G143" s="40">
        <f t="shared" si="41"/>
        <v>1037.9</v>
      </c>
      <c r="H143" s="40">
        <f t="shared" si="42"/>
        <v>1035</v>
      </c>
      <c r="I143" s="32">
        <f t="shared" si="0"/>
        <v>-2.900000000000091</v>
      </c>
    </row>
    <row r="144" spans="1:9" ht="117" customHeight="1">
      <c r="A144" s="28" t="s">
        <v>342</v>
      </c>
      <c r="B144" s="33" t="s">
        <v>29</v>
      </c>
      <c r="C144" s="30">
        <v>965</v>
      </c>
      <c r="D144" s="12" t="s">
        <v>332</v>
      </c>
      <c r="E144" s="12" t="s">
        <v>341</v>
      </c>
      <c r="F144" s="12" t="s">
        <v>30</v>
      </c>
      <c r="G144" s="31">
        <v>1037.9</v>
      </c>
      <c r="H144" s="31">
        <v>1035</v>
      </c>
      <c r="I144" s="32">
        <f t="shared" si="0"/>
        <v>-2.900000000000091</v>
      </c>
    </row>
    <row r="145" spans="1:9" ht="90.75" customHeight="1">
      <c r="A145" s="22" t="s">
        <v>343</v>
      </c>
      <c r="B145" s="23" t="s">
        <v>344</v>
      </c>
      <c r="C145" s="24">
        <v>965</v>
      </c>
      <c r="D145" s="25" t="s">
        <v>345</v>
      </c>
      <c r="E145" s="25"/>
      <c r="F145" s="25"/>
      <c r="G145" s="26">
        <f>G146</f>
        <v>4078.1</v>
      </c>
      <c r="H145" s="26">
        <f>H146</f>
        <v>3758.9</v>
      </c>
      <c r="I145" s="27">
        <f t="shared" si="0"/>
        <v>-319.1999999999998</v>
      </c>
    </row>
    <row r="146" spans="1:9" ht="30" customHeight="1">
      <c r="A146" s="28" t="s">
        <v>346</v>
      </c>
      <c r="B146" s="29" t="s">
        <v>347</v>
      </c>
      <c r="C146" s="30">
        <v>965</v>
      </c>
      <c r="D146" s="12" t="s">
        <v>345</v>
      </c>
      <c r="E146" s="13" t="s">
        <v>348</v>
      </c>
      <c r="F146" s="12"/>
      <c r="G146" s="31">
        <f>G147+G150+G155</f>
        <v>4078.1</v>
      </c>
      <c r="H146" s="31">
        <f>H147+H150+H155</f>
        <v>3758.9</v>
      </c>
      <c r="I146" s="32">
        <f t="shared" si="0"/>
        <v>-319.1999999999998</v>
      </c>
    </row>
    <row r="147" spans="1:9" ht="12.75">
      <c r="A147" s="28" t="s">
        <v>349</v>
      </c>
      <c r="B147" s="29" t="s">
        <v>350</v>
      </c>
      <c r="C147" s="30">
        <v>965</v>
      </c>
      <c r="D147" s="13" t="s">
        <v>345</v>
      </c>
      <c r="E147" s="13" t="s">
        <v>351</v>
      </c>
      <c r="F147" s="12"/>
      <c r="G147" s="31">
        <f aca="true" t="shared" si="43" ref="G147:G148">G148</f>
        <v>1089.6</v>
      </c>
      <c r="H147" s="31">
        <f aca="true" t="shared" si="44" ref="H147:H148">H148</f>
        <v>1080.3</v>
      </c>
      <c r="I147" s="32">
        <f t="shared" si="0"/>
        <v>-9.299999999999955</v>
      </c>
    </row>
    <row r="148" spans="1:9" ht="41.25" customHeight="1">
      <c r="A148" s="28" t="s">
        <v>352</v>
      </c>
      <c r="B148" s="39" t="s">
        <v>353</v>
      </c>
      <c r="C148" s="35">
        <v>965</v>
      </c>
      <c r="D148" s="36" t="s">
        <v>345</v>
      </c>
      <c r="E148" s="36" t="s">
        <v>354</v>
      </c>
      <c r="F148" s="36"/>
      <c r="G148" s="40">
        <f t="shared" si="43"/>
        <v>1089.6</v>
      </c>
      <c r="H148" s="40">
        <f t="shared" si="44"/>
        <v>1080.3</v>
      </c>
      <c r="I148" s="32">
        <f t="shared" si="0"/>
        <v>-9.299999999999955</v>
      </c>
    </row>
    <row r="149" spans="1:9" ht="117.75" customHeight="1">
      <c r="A149" s="28" t="s">
        <v>352</v>
      </c>
      <c r="B149" s="33" t="s">
        <v>29</v>
      </c>
      <c r="C149" s="30">
        <v>965</v>
      </c>
      <c r="D149" s="13" t="s">
        <v>345</v>
      </c>
      <c r="E149" s="13" t="s">
        <v>354</v>
      </c>
      <c r="F149" s="13" t="s">
        <v>30</v>
      </c>
      <c r="G149" s="31">
        <v>1089.6</v>
      </c>
      <c r="H149" s="31">
        <v>1080.3</v>
      </c>
      <c r="I149" s="32">
        <f t="shared" si="0"/>
        <v>-9.299999999999955</v>
      </c>
    </row>
    <row r="150" spans="1:9" ht="12.75">
      <c r="A150" s="28" t="s">
        <v>355</v>
      </c>
      <c r="B150" s="29" t="s">
        <v>356</v>
      </c>
      <c r="C150" s="30">
        <v>965</v>
      </c>
      <c r="D150" s="12" t="s">
        <v>345</v>
      </c>
      <c r="E150" s="12" t="s">
        <v>357</v>
      </c>
      <c r="F150" s="12"/>
      <c r="G150" s="31">
        <f>G151</f>
        <v>2740.1</v>
      </c>
      <c r="H150" s="31">
        <f>H151</f>
        <v>2454.2000000000003</v>
      </c>
      <c r="I150" s="32">
        <f t="shared" si="0"/>
        <v>-285.89999999999964</v>
      </c>
    </row>
    <row r="151" spans="1:9" ht="42" customHeight="1">
      <c r="A151" s="28" t="s">
        <v>358</v>
      </c>
      <c r="B151" s="39" t="s">
        <v>359</v>
      </c>
      <c r="C151" s="35">
        <v>965</v>
      </c>
      <c r="D151" s="36" t="s">
        <v>345</v>
      </c>
      <c r="E151" s="36" t="s">
        <v>360</v>
      </c>
      <c r="F151" s="36"/>
      <c r="G151" s="40">
        <f>G152+G153+G154</f>
        <v>2740.1</v>
      </c>
      <c r="H151" s="40">
        <f>H152+H153+H154</f>
        <v>2454.2000000000003</v>
      </c>
      <c r="I151" s="32">
        <f t="shared" si="0"/>
        <v>-285.89999999999964</v>
      </c>
    </row>
    <row r="152" spans="1:9" ht="115.5" customHeight="1">
      <c r="A152" s="28" t="s">
        <v>361</v>
      </c>
      <c r="B152" s="33" t="s">
        <v>29</v>
      </c>
      <c r="C152" s="30">
        <v>965</v>
      </c>
      <c r="D152" s="12" t="s">
        <v>345</v>
      </c>
      <c r="E152" s="12" t="s">
        <v>360</v>
      </c>
      <c r="F152" s="12" t="s">
        <v>30</v>
      </c>
      <c r="G152" s="31">
        <v>1368.5</v>
      </c>
      <c r="H152" s="31">
        <v>1244.9</v>
      </c>
      <c r="I152" s="32">
        <f t="shared" si="0"/>
        <v>-123.59999999999991</v>
      </c>
    </row>
    <row r="153" spans="1:9" ht="39.75" customHeight="1">
      <c r="A153" s="28" t="s">
        <v>362</v>
      </c>
      <c r="B153" s="33" t="s">
        <v>39</v>
      </c>
      <c r="C153" s="30">
        <v>965</v>
      </c>
      <c r="D153" s="12" t="s">
        <v>345</v>
      </c>
      <c r="E153" s="12" t="s">
        <v>360</v>
      </c>
      <c r="F153" s="12" t="s">
        <v>40</v>
      </c>
      <c r="G153" s="31">
        <v>1329.6</v>
      </c>
      <c r="H153" s="31">
        <v>1192</v>
      </c>
      <c r="I153" s="32">
        <f t="shared" si="0"/>
        <v>-137.5999999999999</v>
      </c>
    </row>
    <row r="154" spans="1:9" ht="15.75" customHeight="1">
      <c r="A154" s="28" t="s">
        <v>363</v>
      </c>
      <c r="B154" s="33" t="s">
        <v>42</v>
      </c>
      <c r="C154" s="30">
        <v>965</v>
      </c>
      <c r="D154" s="12" t="s">
        <v>345</v>
      </c>
      <c r="E154" s="12" t="s">
        <v>360</v>
      </c>
      <c r="F154" s="12" t="s">
        <v>43</v>
      </c>
      <c r="G154" s="31">
        <v>42</v>
      </c>
      <c r="H154" s="31">
        <v>17.3</v>
      </c>
      <c r="I154" s="32">
        <f t="shared" si="0"/>
        <v>-24.7</v>
      </c>
    </row>
    <row r="155" spans="1:9" ht="16.5" customHeight="1">
      <c r="A155" s="28" t="s">
        <v>364</v>
      </c>
      <c r="B155" s="33" t="s">
        <v>365</v>
      </c>
      <c r="C155" s="30">
        <v>965</v>
      </c>
      <c r="D155" s="12" t="s">
        <v>345</v>
      </c>
      <c r="E155" s="12" t="s">
        <v>366</v>
      </c>
      <c r="F155" s="12"/>
      <c r="G155" s="31">
        <f aca="true" t="shared" si="45" ref="G155:G156">G156</f>
        <v>248.4</v>
      </c>
      <c r="H155" s="31">
        <f aca="true" t="shared" si="46" ref="H155:H156">H156</f>
        <v>224.4</v>
      </c>
      <c r="I155" s="32">
        <f t="shared" si="0"/>
        <v>-24</v>
      </c>
    </row>
    <row r="156" spans="1:9" ht="39.75" customHeight="1">
      <c r="A156" s="28" t="s">
        <v>367</v>
      </c>
      <c r="B156" s="34" t="s">
        <v>368</v>
      </c>
      <c r="C156" s="35">
        <v>965</v>
      </c>
      <c r="D156" s="36" t="s">
        <v>345</v>
      </c>
      <c r="E156" s="36" t="s">
        <v>369</v>
      </c>
      <c r="F156" s="36"/>
      <c r="G156" s="40">
        <f t="shared" si="45"/>
        <v>248.4</v>
      </c>
      <c r="H156" s="40">
        <f t="shared" si="46"/>
        <v>224.4</v>
      </c>
      <c r="I156" s="32">
        <f t="shared" si="0"/>
        <v>-24</v>
      </c>
    </row>
    <row r="157" spans="1:9" ht="117" customHeight="1">
      <c r="A157" s="28" t="s">
        <v>370</v>
      </c>
      <c r="B157" s="33" t="s">
        <v>29</v>
      </c>
      <c r="C157" s="30">
        <v>965</v>
      </c>
      <c r="D157" s="12" t="s">
        <v>345</v>
      </c>
      <c r="E157" s="13" t="s">
        <v>369</v>
      </c>
      <c r="F157" s="13" t="s">
        <v>30</v>
      </c>
      <c r="G157" s="31">
        <v>248.4</v>
      </c>
      <c r="H157" s="31">
        <v>224.4</v>
      </c>
      <c r="I157" s="32">
        <f t="shared" si="0"/>
        <v>-24</v>
      </c>
    </row>
    <row r="158" spans="1:9" ht="15" customHeight="1">
      <c r="A158" s="95" t="s">
        <v>371</v>
      </c>
      <c r="B158" s="95"/>
      <c r="C158" s="95"/>
      <c r="D158" s="5"/>
      <c r="E158" s="46"/>
      <c r="F158" s="46"/>
      <c r="G158" s="84">
        <f>G138+G127+G5</f>
        <v>102368.19999999998</v>
      </c>
      <c r="H158" s="84">
        <f>H138+H127+H5</f>
        <v>96152.2</v>
      </c>
      <c r="I158" s="15">
        <f t="shared" si="0"/>
        <v>-6215.999999999985</v>
      </c>
    </row>
  </sheetData>
  <sheetProtection selectLockedCells="1" selectUnlockedCells="1"/>
  <mergeCells count="9">
    <mergeCell ref="A1:I1"/>
    <mergeCell ref="A3:A4"/>
    <mergeCell ref="B3:B4"/>
    <mergeCell ref="C3:C4"/>
    <mergeCell ref="D3:F3"/>
    <mergeCell ref="G3:G4"/>
    <mergeCell ref="H3:H4"/>
    <mergeCell ref="I3:I4"/>
    <mergeCell ref="A158:B158"/>
  </mergeCells>
  <printOptions/>
  <pageMargins left="0.8270833333333333" right="0.15763888888888888" top="0.354166666666666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K19" sqref="K19"/>
    </sheetView>
  </sheetViews>
  <sheetFormatPr defaultColWidth="9.00390625" defaultRowHeight="12.75"/>
  <cols>
    <col min="2" max="2" width="35.50390625" style="0" customWidth="1"/>
    <col min="3" max="3" width="12.00390625" style="0" customWidth="1"/>
    <col min="4" max="4" width="12.50390625" style="0" customWidth="1"/>
    <col min="5" max="5" width="15.50390625" style="0" customWidth="1"/>
    <col min="6" max="6" width="12.50390625" style="0" customWidth="1"/>
    <col min="7" max="7" width="16.375" style="0" customWidth="1"/>
  </cols>
  <sheetData>
    <row r="2" spans="1:7" ht="19.5" customHeight="1">
      <c r="A2" s="1" t="s">
        <v>372</v>
      </c>
      <c r="B2" s="1"/>
      <c r="C2" s="1"/>
      <c r="D2" s="1"/>
      <c r="E2" s="1"/>
      <c r="F2" s="1"/>
      <c r="G2" s="1"/>
    </row>
    <row r="3" spans="1:7" ht="17.25">
      <c r="A3" s="1"/>
      <c r="B3" s="3"/>
      <c r="C3" s="3"/>
      <c r="D3" s="3"/>
      <c r="E3" s="3"/>
      <c r="F3" s="4"/>
      <c r="G3" s="2"/>
    </row>
    <row r="4" spans="1:7" ht="12.75" customHeight="1">
      <c r="A4" s="5" t="s">
        <v>1</v>
      </c>
      <c r="B4" s="6" t="s">
        <v>2</v>
      </c>
      <c r="C4" s="6" t="s">
        <v>3</v>
      </c>
      <c r="D4" s="6" t="s">
        <v>8</v>
      </c>
      <c r="E4" s="6" t="s">
        <v>5</v>
      </c>
      <c r="F4" s="7" t="s">
        <v>6</v>
      </c>
      <c r="G4" s="8" t="s">
        <v>7</v>
      </c>
    </row>
    <row r="5" spans="1:7" ht="48" customHeight="1">
      <c r="A5" s="5"/>
      <c r="B5" s="5"/>
      <c r="C5" s="5"/>
      <c r="D5" s="6"/>
      <c r="E5" s="6"/>
      <c r="F5" s="7"/>
      <c r="G5" s="8"/>
    </row>
    <row r="6" spans="1:7" ht="24" customHeight="1">
      <c r="A6" s="5" t="s">
        <v>11</v>
      </c>
      <c r="B6" s="17" t="s">
        <v>14</v>
      </c>
      <c r="C6" s="17"/>
      <c r="D6" s="19" t="s">
        <v>15</v>
      </c>
      <c r="E6" s="20">
        <f>E7+E8+E9+E12+E10+E11</f>
        <v>21958.800000000003</v>
      </c>
      <c r="F6" s="20">
        <f>F7+F8+F9+F12+F10+F11</f>
        <v>20476</v>
      </c>
      <c r="G6" s="21">
        <f aca="true" t="shared" si="0" ref="G6:G33">F6-E6</f>
        <v>-1482.800000000003</v>
      </c>
    </row>
    <row r="7" spans="1:7" ht="52.5">
      <c r="A7" s="25" t="s">
        <v>13</v>
      </c>
      <c r="B7" s="94" t="s">
        <v>331</v>
      </c>
      <c r="C7" s="94"/>
      <c r="D7" s="25" t="s">
        <v>332</v>
      </c>
      <c r="E7" s="26">
        <v>1037.9</v>
      </c>
      <c r="F7" s="26">
        <v>1035</v>
      </c>
      <c r="G7" s="27">
        <f t="shared" si="0"/>
        <v>-2.900000000000091</v>
      </c>
    </row>
    <row r="8" spans="1:7" ht="78.75">
      <c r="A8" s="22" t="s">
        <v>94</v>
      </c>
      <c r="B8" s="23" t="s">
        <v>344</v>
      </c>
      <c r="C8" s="23"/>
      <c r="D8" s="25" t="s">
        <v>345</v>
      </c>
      <c r="E8" s="26">
        <v>4078.1</v>
      </c>
      <c r="F8" s="26">
        <v>3758.9</v>
      </c>
      <c r="G8" s="27">
        <f t="shared" si="0"/>
        <v>-319.1999999999998</v>
      </c>
    </row>
    <row r="9" spans="1:7" ht="79.5" customHeight="1">
      <c r="A9" s="22" t="s">
        <v>107</v>
      </c>
      <c r="B9" s="23" t="s">
        <v>373</v>
      </c>
      <c r="C9" s="23"/>
      <c r="D9" s="25" t="s">
        <v>18</v>
      </c>
      <c r="E9" s="26">
        <v>10921.9</v>
      </c>
      <c r="F9" s="26">
        <v>10192.8</v>
      </c>
      <c r="G9" s="27">
        <f t="shared" si="0"/>
        <v>-729.1000000000004</v>
      </c>
    </row>
    <row r="10" spans="1:7" ht="26.25">
      <c r="A10" s="22" t="s">
        <v>374</v>
      </c>
      <c r="B10" s="45" t="s">
        <v>307</v>
      </c>
      <c r="C10" s="53"/>
      <c r="D10" s="25" t="s">
        <v>308</v>
      </c>
      <c r="E10" s="47">
        <v>5168.9</v>
      </c>
      <c r="F10" s="47">
        <v>4953.1</v>
      </c>
      <c r="G10" s="15">
        <f t="shared" si="0"/>
        <v>-215.79999999999927</v>
      </c>
    </row>
    <row r="11" spans="1:7" ht="12.75">
      <c r="A11" s="22" t="s">
        <v>173</v>
      </c>
      <c r="B11" s="45" t="s">
        <v>48</v>
      </c>
      <c r="C11" s="53"/>
      <c r="D11" s="25" t="s">
        <v>49</v>
      </c>
      <c r="E11" s="47">
        <v>100</v>
      </c>
      <c r="F11" s="47">
        <v>0</v>
      </c>
      <c r="G11" s="27">
        <f t="shared" si="0"/>
        <v>-100</v>
      </c>
    </row>
    <row r="12" spans="1:7" ht="26.25">
      <c r="A12" s="22" t="s">
        <v>224</v>
      </c>
      <c r="B12" s="53" t="s">
        <v>61</v>
      </c>
      <c r="C12" s="53"/>
      <c r="D12" s="25" t="s">
        <v>62</v>
      </c>
      <c r="E12" s="26">
        <v>652</v>
      </c>
      <c r="F12" s="26">
        <v>536.2</v>
      </c>
      <c r="G12" s="27">
        <f t="shared" si="0"/>
        <v>-115.79999999999995</v>
      </c>
    </row>
    <row r="13" spans="1:7" ht="41.25">
      <c r="A13" s="60" t="s">
        <v>303</v>
      </c>
      <c r="B13" s="61" t="s">
        <v>95</v>
      </c>
      <c r="C13" s="61"/>
      <c r="D13" s="19" t="s">
        <v>96</v>
      </c>
      <c r="E13" s="20">
        <f>E14</f>
        <v>90</v>
      </c>
      <c r="F13" s="20">
        <f>F14</f>
        <v>74.3</v>
      </c>
      <c r="G13" s="21">
        <f t="shared" si="0"/>
        <v>-15.700000000000003</v>
      </c>
    </row>
    <row r="14" spans="1:7" ht="52.5">
      <c r="A14" s="22" t="s">
        <v>305</v>
      </c>
      <c r="B14" s="45" t="s">
        <v>98</v>
      </c>
      <c r="C14" s="45"/>
      <c r="D14" s="25" t="s">
        <v>99</v>
      </c>
      <c r="E14" s="26">
        <v>90</v>
      </c>
      <c r="F14" s="26">
        <v>74.3</v>
      </c>
      <c r="G14" s="15">
        <f t="shared" si="0"/>
        <v>-15.700000000000003</v>
      </c>
    </row>
    <row r="15" spans="1:7" ht="13.5">
      <c r="A15" s="16" t="s">
        <v>327</v>
      </c>
      <c r="B15" s="61" t="s">
        <v>108</v>
      </c>
      <c r="C15" s="61"/>
      <c r="D15" s="19" t="s">
        <v>109</v>
      </c>
      <c r="E15" s="20">
        <f>E16</f>
        <v>265</v>
      </c>
      <c r="F15" s="20">
        <f>F16</f>
        <v>184.5</v>
      </c>
      <c r="G15" s="21">
        <f t="shared" si="0"/>
        <v>-80.5</v>
      </c>
    </row>
    <row r="16" spans="1:7" ht="13.5">
      <c r="A16" s="22" t="s">
        <v>329</v>
      </c>
      <c r="B16" s="45" t="s">
        <v>111</v>
      </c>
      <c r="C16" s="45"/>
      <c r="D16" s="25" t="s">
        <v>112</v>
      </c>
      <c r="E16" s="26">
        <v>265</v>
      </c>
      <c r="F16" s="26">
        <v>184.5</v>
      </c>
      <c r="G16" s="15">
        <f t="shared" si="0"/>
        <v>-80.5</v>
      </c>
    </row>
    <row r="17" spans="1:7" ht="27">
      <c r="A17" s="60" t="s">
        <v>375</v>
      </c>
      <c r="B17" s="61" t="s">
        <v>120</v>
      </c>
      <c r="C17" s="61"/>
      <c r="D17" s="19" t="s">
        <v>121</v>
      </c>
      <c r="E17" s="20">
        <f>E18+E19</f>
        <v>47308.7</v>
      </c>
      <c r="F17" s="20">
        <f>F18+F19</f>
        <v>45067.7</v>
      </c>
      <c r="G17" s="21">
        <f t="shared" si="0"/>
        <v>-2241</v>
      </c>
    </row>
    <row r="18" spans="1:7" ht="13.5">
      <c r="A18" s="63" t="s">
        <v>376</v>
      </c>
      <c r="B18" s="45" t="s">
        <v>123</v>
      </c>
      <c r="C18" s="45"/>
      <c r="D18" s="25" t="s">
        <v>124</v>
      </c>
      <c r="E18" s="26">
        <v>41203.7</v>
      </c>
      <c r="F18" s="26">
        <v>39121.7</v>
      </c>
      <c r="G18" s="15">
        <f t="shared" si="0"/>
        <v>-2082</v>
      </c>
    </row>
    <row r="19" spans="1:11" ht="28.5" customHeight="1">
      <c r="A19" s="67" t="s">
        <v>377</v>
      </c>
      <c r="B19" s="45" t="s">
        <v>161</v>
      </c>
      <c r="C19" s="45"/>
      <c r="D19" s="25" t="s">
        <v>162</v>
      </c>
      <c r="E19" s="26">
        <v>6105</v>
      </c>
      <c r="F19" s="26">
        <v>5946</v>
      </c>
      <c r="G19" s="15">
        <f t="shared" si="0"/>
        <v>-159</v>
      </c>
      <c r="K19" s="45"/>
    </row>
    <row r="20" spans="1:7" ht="13.5">
      <c r="A20" s="68" t="s">
        <v>378</v>
      </c>
      <c r="B20" s="69" t="s">
        <v>174</v>
      </c>
      <c r="C20" s="69"/>
      <c r="D20" s="19" t="s">
        <v>175</v>
      </c>
      <c r="E20" s="20">
        <f>E21+E23+E22</f>
        <v>2065</v>
      </c>
      <c r="F20" s="20">
        <f>F21+F23+F22</f>
        <v>1393.6999999999998</v>
      </c>
      <c r="G20" s="21">
        <f t="shared" si="0"/>
        <v>-671.3000000000002</v>
      </c>
    </row>
    <row r="21" spans="1:7" ht="39">
      <c r="A21" s="67" t="s">
        <v>379</v>
      </c>
      <c r="B21" s="45" t="s">
        <v>177</v>
      </c>
      <c r="C21" s="45"/>
      <c r="D21" s="25" t="s">
        <v>178</v>
      </c>
      <c r="E21" s="26">
        <v>100</v>
      </c>
      <c r="F21" s="26">
        <v>87.8</v>
      </c>
      <c r="G21" s="27">
        <f t="shared" si="0"/>
        <v>-12.200000000000003</v>
      </c>
    </row>
    <row r="22" spans="1:7" ht="26.25">
      <c r="A22" s="67" t="s">
        <v>380</v>
      </c>
      <c r="B22" s="45" t="s">
        <v>188</v>
      </c>
      <c r="C22" s="45"/>
      <c r="D22" s="25" t="s">
        <v>189</v>
      </c>
      <c r="E22" s="26">
        <v>1815</v>
      </c>
      <c r="F22" s="26">
        <v>1221.8</v>
      </c>
      <c r="G22" s="27">
        <f t="shared" si="0"/>
        <v>-593.2</v>
      </c>
    </row>
    <row r="23" spans="1:7" ht="26.25">
      <c r="A23" s="67" t="s">
        <v>381</v>
      </c>
      <c r="B23" s="45" t="s">
        <v>198</v>
      </c>
      <c r="C23" s="45"/>
      <c r="D23" s="25" t="s">
        <v>199</v>
      </c>
      <c r="E23" s="26">
        <v>150</v>
      </c>
      <c r="F23" s="26">
        <v>84.1</v>
      </c>
      <c r="G23" s="27">
        <f t="shared" si="0"/>
        <v>-65.9</v>
      </c>
    </row>
    <row r="24" spans="1:7" ht="13.5">
      <c r="A24" s="68" t="s">
        <v>382</v>
      </c>
      <c r="B24" s="61" t="s">
        <v>225</v>
      </c>
      <c r="C24" s="61"/>
      <c r="D24" s="19" t="s">
        <v>226</v>
      </c>
      <c r="E24" s="20">
        <f>E25</f>
        <v>8140.5</v>
      </c>
      <c r="F24" s="20">
        <f>F25</f>
        <v>7946.8</v>
      </c>
      <c r="G24" s="21">
        <f t="shared" si="0"/>
        <v>-193.69999999999982</v>
      </c>
    </row>
    <row r="25" spans="1:7" ht="12.75">
      <c r="A25" s="67" t="s">
        <v>383</v>
      </c>
      <c r="B25" s="45" t="s">
        <v>228</v>
      </c>
      <c r="C25" s="45"/>
      <c r="D25" s="25" t="s">
        <v>229</v>
      </c>
      <c r="E25" s="26">
        <v>8140.5</v>
      </c>
      <c r="F25" s="26">
        <v>7946.8</v>
      </c>
      <c r="G25" s="27">
        <f t="shared" si="0"/>
        <v>-193.69999999999982</v>
      </c>
    </row>
    <row r="26" spans="1:7" ht="13.5">
      <c r="A26" s="73" t="s">
        <v>384</v>
      </c>
      <c r="B26" s="61" t="s">
        <v>245</v>
      </c>
      <c r="C26" s="61"/>
      <c r="D26" s="19" t="s">
        <v>246</v>
      </c>
      <c r="E26" s="20">
        <f>E28+E27</f>
        <v>19056.9</v>
      </c>
      <c r="F26" s="20">
        <f>F28+F27</f>
        <v>18139.2</v>
      </c>
      <c r="G26" s="21">
        <f t="shared" si="0"/>
        <v>-917.7000000000007</v>
      </c>
    </row>
    <row r="27" spans="1:7" ht="12.75">
      <c r="A27" s="67" t="s">
        <v>385</v>
      </c>
      <c r="B27" s="45" t="s">
        <v>248</v>
      </c>
      <c r="C27" s="45"/>
      <c r="D27" s="25" t="s">
        <v>249</v>
      </c>
      <c r="E27" s="26">
        <v>314.7</v>
      </c>
      <c r="F27" s="26">
        <v>183.5</v>
      </c>
      <c r="G27" s="27">
        <f t="shared" si="0"/>
        <v>-131.2</v>
      </c>
    </row>
    <row r="28" spans="1:7" ht="12.75">
      <c r="A28" s="67" t="s">
        <v>386</v>
      </c>
      <c r="B28" s="23" t="s">
        <v>261</v>
      </c>
      <c r="C28" s="23"/>
      <c r="D28" s="25" t="s">
        <v>262</v>
      </c>
      <c r="E28" s="26">
        <v>18742.2</v>
      </c>
      <c r="F28" s="26">
        <v>17955.7</v>
      </c>
      <c r="G28" s="27">
        <f t="shared" si="0"/>
        <v>-786.5</v>
      </c>
    </row>
    <row r="29" spans="1:7" ht="13.5">
      <c r="A29" s="68" t="s">
        <v>387</v>
      </c>
      <c r="B29" s="61" t="s">
        <v>277</v>
      </c>
      <c r="C29" s="61"/>
      <c r="D29" s="19" t="s">
        <v>278</v>
      </c>
      <c r="E29" s="20">
        <f>E30</f>
        <v>1595</v>
      </c>
      <c r="F29" s="20">
        <f>F30</f>
        <v>1033.8</v>
      </c>
      <c r="G29" s="21">
        <f t="shared" si="0"/>
        <v>-561.2</v>
      </c>
    </row>
    <row r="30" spans="1:7" ht="12.75">
      <c r="A30" s="67" t="s">
        <v>388</v>
      </c>
      <c r="B30" s="45" t="s">
        <v>280</v>
      </c>
      <c r="C30" s="45"/>
      <c r="D30" s="25" t="s">
        <v>281</v>
      </c>
      <c r="E30" s="26">
        <v>1595</v>
      </c>
      <c r="F30" s="26">
        <v>1033.8</v>
      </c>
      <c r="G30" s="27">
        <f t="shared" si="0"/>
        <v>-561.2</v>
      </c>
    </row>
    <row r="31" spans="1:7" ht="13.5">
      <c r="A31" s="68" t="s">
        <v>389</v>
      </c>
      <c r="B31" s="78" t="s">
        <v>290</v>
      </c>
      <c r="C31" s="61"/>
      <c r="D31" s="19" t="s">
        <v>291</v>
      </c>
      <c r="E31" s="20">
        <f>E32</f>
        <v>1888.3</v>
      </c>
      <c r="F31" s="20">
        <f>F32</f>
        <v>1836.2</v>
      </c>
      <c r="G31" s="21">
        <f t="shared" si="0"/>
        <v>-52.09999999999991</v>
      </c>
    </row>
    <row r="32" spans="1:7" ht="26.25">
      <c r="A32" s="67" t="s">
        <v>390</v>
      </c>
      <c r="B32" s="45" t="s">
        <v>293</v>
      </c>
      <c r="C32" s="45"/>
      <c r="D32" s="25" t="s">
        <v>294</v>
      </c>
      <c r="E32" s="26">
        <v>1888.3</v>
      </c>
      <c r="F32" s="26">
        <v>1836.2</v>
      </c>
      <c r="G32" s="27">
        <f t="shared" si="0"/>
        <v>-52.09999999999991</v>
      </c>
    </row>
    <row r="33" spans="1:7" ht="15" customHeight="1">
      <c r="A33" s="95" t="s">
        <v>371</v>
      </c>
      <c r="B33" s="95"/>
      <c r="C33" s="95"/>
      <c r="D33" s="5"/>
      <c r="E33" s="84">
        <f>E6+E13+E15+E17+E20+E24+E26+E29+E31</f>
        <v>102368.2</v>
      </c>
      <c r="F33" s="84">
        <f>F6+F13+F15+F17+F20+F24+F26+F29+F31</f>
        <v>96152.2</v>
      </c>
      <c r="G33" s="15">
        <f t="shared" si="0"/>
        <v>-6216</v>
      </c>
    </row>
  </sheetData>
  <sheetProtection selectLockedCells="1" selectUnlockedCells="1"/>
  <mergeCells count="9">
    <mergeCell ref="A2:G2"/>
    <mergeCell ref="A4:A5"/>
    <mergeCell ref="B4:B5"/>
    <mergeCell ref="C4:C5"/>
    <mergeCell ref="D4:D5"/>
    <mergeCell ref="E4:E5"/>
    <mergeCell ref="F4:F5"/>
    <mergeCell ref="G4:G5"/>
    <mergeCell ref="A33:B3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1" sqref="C1"/>
    </sheetView>
  </sheetViews>
  <sheetFormatPr defaultColWidth="9.00390625" defaultRowHeight="12.75"/>
  <cols>
    <col min="2" max="2" width="37.00390625" style="0" customWidth="1"/>
    <col min="3" max="3" width="12.00390625" style="0" customWidth="1"/>
    <col min="4" max="4" width="16.50390625" style="0" customWidth="1"/>
    <col min="5" max="5" width="14.125" style="0" customWidth="1"/>
  </cols>
  <sheetData>
    <row r="1" spans="3:5" ht="18" customHeight="1">
      <c r="C1" s="96"/>
      <c r="D1" s="96"/>
      <c r="E1" s="96"/>
    </row>
    <row r="4" spans="1:5" ht="17.25" customHeight="1">
      <c r="A4" s="97" t="s">
        <v>391</v>
      </c>
      <c r="B4" s="97"/>
      <c r="C4" s="97"/>
      <c r="D4" s="97"/>
      <c r="E4" s="97"/>
    </row>
    <row r="5" spans="1:5" ht="36.75" customHeight="1">
      <c r="A5" s="1" t="s">
        <v>392</v>
      </c>
      <c r="B5" s="1"/>
      <c r="C5" s="1"/>
      <c r="D5" s="1"/>
      <c r="E5" s="1"/>
    </row>
    <row r="7" spans="1:5" ht="12.75" customHeight="1">
      <c r="A7" s="5" t="s">
        <v>1</v>
      </c>
      <c r="B7" s="6" t="s">
        <v>2</v>
      </c>
      <c r="C7" s="6" t="s">
        <v>8</v>
      </c>
      <c r="D7" s="6" t="s">
        <v>393</v>
      </c>
      <c r="E7" s="8" t="s">
        <v>394</v>
      </c>
    </row>
    <row r="8" spans="1:5" ht="27" customHeight="1">
      <c r="A8" s="5"/>
      <c r="B8" s="5"/>
      <c r="C8" s="6"/>
      <c r="D8" s="6"/>
      <c r="E8" s="6"/>
    </row>
    <row r="9" spans="1:5" ht="17.25" customHeight="1">
      <c r="A9" s="5" t="s">
        <v>11</v>
      </c>
      <c r="B9" s="17" t="s">
        <v>14</v>
      </c>
      <c r="C9" s="19" t="s">
        <v>15</v>
      </c>
      <c r="D9" s="20">
        <f>D10+D11+D12+D15+D13+D14</f>
        <v>18508.199999999997</v>
      </c>
      <c r="E9" s="21">
        <f>(D9/D36)*100</f>
        <v>16.151121482033506</v>
      </c>
    </row>
    <row r="10" spans="1:5" ht="58.5" customHeight="1">
      <c r="A10" s="25" t="s">
        <v>13</v>
      </c>
      <c r="B10" s="94" t="s">
        <v>331</v>
      </c>
      <c r="C10" s="25" t="s">
        <v>332</v>
      </c>
      <c r="D10" s="26">
        <v>1110.5</v>
      </c>
      <c r="E10" s="27">
        <f>(D10/D36)*100</f>
        <v>0.9690742700964013</v>
      </c>
    </row>
    <row r="11" spans="1:5" ht="65.25" customHeight="1">
      <c r="A11" s="22" t="s">
        <v>94</v>
      </c>
      <c r="B11" s="23" t="s">
        <v>344</v>
      </c>
      <c r="C11" s="25" t="s">
        <v>345</v>
      </c>
      <c r="D11" s="26">
        <v>4752.4</v>
      </c>
      <c r="E11" s="27">
        <f>(D11/D36)*100</f>
        <v>4.147166646741231</v>
      </c>
    </row>
    <row r="12" spans="1:5" ht="78" customHeight="1">
      <c r="A12" s="22" t="s">
        <v>107</v>
      </c>
      <c r="B12" s="23" t="s">
        <v>373</v>
      </c>
      <c r="C12" s="25" t="s">
        <v>18</v>
      </c>
      <c r="D12" s="26">
        <v>11304.8</v>
      </c>
      <c r="E12" s="27">
        <f>(D12/D36)*100</f>
        <v>9.86509753136947</v>
      </c>
    </row>
    <row r="13" spans="1:5" ht="30" customHeight="1">
      <c r="A13" s="22" t="s">
        <v>374</v>
      </c>
      <c r="B13" s="45" t="s">
        <v>307</v>
      </c>
      <c r="C13" s="25" t="s">
        <v>308</v>
      </c>
      <c r="D13" s="47">
        <v>956</v>
      </c>
      <c r="E13" s="27">
        <f>(D13/D36)*100</f>
        <v>0.8342503396777664</v>
      </c>
    </row>
    <row r="14" spans="1:5" ht="15.75" customHeight="1">
      <c r="A14" s="22" t="s">
        <v>173</v>
      </c>
      <c r="B14" s="45" t="s">
        <v>48</v>
      </c>
      <c r="C14" s="25" t="s">
        <v>49</v>
      </c>
      <c r="D14" s="47">
        <v>50</v>
      </c>
      <c r="E14" s="27">
        <f>(D14/D36)*100</f>
        <v>0.04363233994130577</v>
      </c>
    </row>
    <row r="15" spans="1:5" ht="27" customHeight="1">
      <c r="A15" s="22" t="s">
        <v>224</v>
      </c>
      <c r="B15" s="53" t="s">
        <v>61</v>
      </c>
      <c r="C15" s="25" t="s">
        <v>62</v>
      </c>
      <c r="D15" s="26">
        <v>334.5</v>
      </c>
      <c r="E15" s="27">
        <f>(D15/D36)*100</f>
        <v>0.2919003542073356</v>
      </c>
    </row>
    <row r="16" spans="1:5" ht="49.5" customHeight="1">
      <c r="A16" s="60" t="s">
        <v>303</v>
      </c>
      <c r="B16" s="61" t="s">
        <v>95</v>
      </c>
      <c r="C16" s="19" t="s">
        <v>96</v>
      </c>
      <c r="D16" s="20">
        <f>D17</f>
        <v>150</v>
      </c>
      <c r="E16" s="21">
        <f>(D16/D36)*100</f>
        <v>0.13089701982391733</v>
      </c>
    </row>
    <row r="17" spans="1:5" ht="54" customHeight="1">
      <c r="A17" s="22" t="s">
        <v>305</v>
      </c>
      <c r="B17" s="45" t="s">
        <v>98</v>
      </c>
      <c r="C17" s="25" t="s">
        <v>99</v>
      </c>
      <c r="D17" s="26">
        <v>150</v>
      </c>
      <c r="E17" s="27">
        <f>(D17/D36)*100</f>
        <v>0.13089701982391733</v>
      </c>
    </row>
    <row r="18" spans="1:5" ht="21" customHeight="1">
      <c r="A18" s="16" t="s">
        <v>327</v>
      </c>
      <c r="B18" s="61" t="s">
        <v>108</v>
      </c>
      <c r="C18" s="19" t="s">
        <v>109</v>
      </c>
      <c r="D18" s="20">
        <f>D19</f>
        <v>265</v>
      </c>
      <c r="E18" s="21">
        <f>(D18/D36)*100</f>
        <v>0.2312514016889206</v>
      </c>
    </row>
    <row r="19" spans="1:5" ht="13.5" customHeight="1">
      <c r="A19" s="22" t="s">
        <v>329</v>
      </c>
      <c r="B19" s="45" t="s">
        <v>111</v>
      </c>
      <c r="C19" s="25" t="s">
        <v>112</v>
      </c>
      <c r="D19" s="26">
        <v>265</v>
      </c>
      <c r="E19" s="27">
        <f>(D19/D36)*100</f>
        <v>0.2312514016889206</v>
      </c>
    </row>
    <row r="20" spans="1:5" ht="35.25" customHeight="1">
      <c r="A20" s="60" t="s">
        <v>375</v>
      </c>
      <c r="B20" s="61" t="s">
        <v>120</v>
      </c>
      <c r="C20" s="19" t="s">
        <v>121</v>
      </c>
      <c r="D20" s="20">
        <f>D21+D22</f>
        <v>60922.9</v>
      </c>
      <c r="E20" s="21">
        <f>(D20/D36)*100</f>
        <v>53.16417366020355</v>
      </c>
    </row>
    <row r="21" spans="1:5" ht="17.25" customHeight="1">
      <c r="A21" s="63" t="s">
        <v>376</v>
      </c>
      <c r="B21" s="45" t="s">
        <v>123</v>
      </c>
      <c r="C21" s="25" t="s">
        <v>124</v>
      </c>
      <c r="D21" s="26">
        <v>54425</v>
      </c>
      <c r="E21" s="27">
        <f>(D21/D36)*100</f>
        <v>47.49380202611133</v>
      </c>
    </row>
    <row r="22" spans="1:5" ht="27" customHeight="1">
      <c r="A22" s="67" t="s">
        <v>377</v>
      </c>
      <c r="B22" s="45" t="s">
        <v>161</v>
      </c>
      <c r="C22" s="25" t="s">
        <v>162</v>
      </c>
      <c r="D22" s="26">
        <v>6497.9</v>
      </c>
      <c r="E22" s="27">
        <f>(D22/D36)*100</f>
        <v>5.6703716340922155</v>
      </c>
    </row>
    <row r="23" spans="1:5" ht="19.5" customHeight="1">
      <c r="A23" s="68" t="s">
        <v>378</v>
      </c>
      <c r="B23" s="69" t="s">
        <v>174</v>
      </c>
      <c r="C23" s="98" t="s">
        <v>175</v>
      </c>
      <c r="D23" s="20">
        <f>D24+D26+D25</f>
        <v>1925</v>
      </c>
      <c r="E23" s="21">
        <f>(D23/D36)*100</f>
        <v>1.6798450877402722</v>
      </c>
    </row>
    <row r="24" spans="1:5" ht="26.25" customHeight="1">
      <c r="A24" s="67" t="s">
        <v>379</v>
      </c>
      <c r="B24" s="45" t="s">
        <v>188</v>
      </c>
      <c r="C24" s="25" t="s">
        <v>189</v>
      </c>
      <c r="D24" s="26">
        <v>1725</v>
      </c>
      <c r="E24" s="27">
        <f>(D24/D36)*100</f>
        <v>1.505315727975049</v>
      </c>
    </row>
    <row r="25" spans="1:5" ht="40.5" customHeight="1">
      <c r="A25" s="67" t="s">
        <v>380</v>
      </c>
      <c r="B25" s="45" t="s">
        <v>177</v>
      </c>
      <c r="C25" s="25" t="s">
        <v>178</v>
      </c>
      <c r="D25" s="26">
        <v>30</v>
      </c>
      <c r="E25" s="27">
        <f>(D25/D36)*100</f>
        <v>0.026179403964783465</v>
      </c>
    </row>
    <row r="26" spans="1:5" ht="30" customHeight="1">
      <c r="A26" s="67" t="s">
        <v>381</v>
      </c>
      <c r="B26" s="45" t="s">
        <v>198</v>
      </c>
      <c r="C26" s="25" t="s">
        <v>199</v>
      </c>
      <c r="D26" s="26">
        <v>170</v>
      </c>
      <c r="E26" s="27">
        <f>(D26/D36)*100</f>
        <v>0.14834995580043964</v>
      </c>
    </row>
    <row r="27" spans="1:5" ht="21" customHeight="1">
      <c r="A27" s="68" t="s">
        <v>382</v>
      </c>
      <c r="B27" s="61" t="s">
        <v>225</v>
      </c>
      <c r="C27" s="19" t="s">
        <v>226</v>
      </c>
      <c r="D27" s="20">
        <f>D28</f>
        <v>9322</v>
      </c>
      <c r="E27" s="21">
        <f>(D27/D36)*100</f>
        <v>8.13481345865705</v>
      </c>
    </row>
    <row r="28" spans="1:5" ht="14.25" customHeight="1">
      <c r="A28" s="67" t="s">
        <v>383</v>
      </c>
      <c r="B28" s="45" t="s">
        <v>228</v>
      </c>
      <c r="C28" s="25" t="s">
        <v>229</v>
      </c>
      <c r="D28" s="26">
        <v>9322</v>
      </c>
      <c r="E28" s="27">
        <f>(D28/D36)*100</f>
        <v>8.13481345865705</v>
      </c>
    </row>
    <row r="29" spans="1:5" ht="18.75" customHeight="1">
      <c r="A29" s="73" t="s">
        <v>384</v>
      </c>
      <c r="B29" s="61" t="s">
        <v>245</v>
      </c>
      <c r="C29" s="19" t="s">
        <v>246</v>
      </c>
      <c r="D29" s="20">
        <f>D31+D30</f>
        <v>20101.5</v>
      </c>
      <c r="E29" s="21">
        <f>(D29/D36)*100</f>
        <v>17.541509626603162</v>
      </c>
    </row>
    <row r="30" spans="1:5" ht="15.75" customHeight="1">
      <c r="A30" s="67" t="s">
        <v>385</v>
      </c>
      <c r="B30" s="45" t="s">
        <v>248</v>
      </c>
      <c r="C30" s="25" t="s">
        <v>249</v>
      </c>
      <c r="D30" s="26">
        <v>323.5</v>
      </c>
      <c r="E30" s="27">
        <f>(D30/D36)*100</f>
        <v>0.2823012394202483</v>
      </c>
    </row>
    <row r="31" spans="1:5" ht="17.25" customHeight="1">
      <c r="A31" s="67" t="s">
        <v>386</v>
      </c>
      <c r="B31" s="23" t="s">
        <v>261</v>
      </c>
      <c r="C31" s="25" t="s">
        <v>262</v>
      </c>
      <c r="D31" s="26">
        <v>19778</v>
      </c>
      <c r="E31" s="27">
        <f>(D31/D36)*100</f>
        <v>17.259208387182913</v>
      </c>
    </row>
    <row r="32" spans="1:5" ht="19.5" customHeight="1">
      <c r="A32" s="68" t="s">
        <v>387</v>
      </c>
      <c r="B32" s="61" t="s">
        <v>277</v>
      </c>
      <c r="C32" s="19" t="s">
        <v>278</v>
      </c>
      <c r="D32" s="20">
        <f>D33</f>
        <v>1430</v>
      </c>
      <c r="E32" s="21">
        <f>(D32/D36)*100</f>
        <v>1.247884922321345</v>
      </c>
    </row>
    <row r="33" spans="1:5" ht="19.5" customHeight="1">
      <c r="A33" s="67" t="s">
        <v>388</v>
      </c>
      <c r="B33" s="45" t="s">
        <v>395</v>
      </c>
      <c r="C33" s="25" t="s">
        <v>396</v>
      </c>
      <c r="D33" s="26">
        <v>1430</v>
      </c>
      <c r="E33" s="27">
        <f>(D33/D36)*100</f>
        <v>1.247884922321345</v>
      </c>
    </row>
    <row r="34" spans="1:5" ht="22.5" customHeight="1">
      <c r="A34" s="68" t="s">
        <v>389</v>
      </c>
      <c r="B34" s="78" t="s">
        <v>290</v>
      </c>
      <c r="C34" s="19" t="s">
        <v>291</v>
      </c>
      <c r="D34" s="20">
        <f>D35</f>
        <v>1969.3</v>
      </c>
      <c r="E34" s="21">
        <f>(D34/D36)*100</f>
        <v>1.718503340928269</v>
      </c>
    </row>
    <row r="35" spans="1:5" ht="29.25" customHeight="1">
      <c r="A35" s="67" t="s">
        <v>390</v>
      </c>
      <c r="B35" s="45" t="s">
        <v>293</v>
      </c>
      <c r="C35" s="25" t="s">
        <v>294</v>
      </c>
      <c r="D35" s="26">
        <v>1969.3</v>
      </c>
      <c r="E35" s="27">
        <f>(D35/D36)*100</f>
        <v>1.718503340928269</v>
      </c>
    </row>
    <row r="36" spans="1:5" ht="13.5" customHeight="1">
      <c r="A36" s="95" t="s">
        <v>371</v>
      </c>
      <c r="B36" s="95"/>
      <c r="C36" s="5"/>
      <c r="D36" s="84">
        <f>D9+D16+D18+D20+D23+D27+D29+D32+D34</f>
        <v>114593.90000000001</v>
      </c>
      <c r="E36" s="15">
        <v>100</v>
      </c>
    </row>
  </sheetData>
  <sheetProtection selectLockedCells="1" selectUnlockedCells="1"/>
  <mergeCells count="9">
    <mergeCell ref="C1:E1"/>
    <mergeCell ref="A4:E4"/>
    <mergeCell ref="A5:E5"/>
    <mergeCell ref="A7:A8"/>
    <mergeCell ref="B7:B8"/>
    <mergeCell ref="C7:C8"/>
    <mergeCell ref="D7:D8"/>
    <mergeCell ref="E7:E8"/>
    <mergeCell ref="A36:B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мм</cp:lastModifiedBy>
  <cp:lastPrinted>2015-01-30T10:31:28Z</cp:lastPrinted>
  <dcterms:created xsi:type="dcterms:W3CDTF">2008-01-23T11:33:54Z</dcterms:created>
  <dcterms:modified xsi:type="dcterms:W3CDTF">2015-02-20T11:46:52Z</dcterms:modified>
  <cp:category/>
  <cp:version/>
  <cp:contentType/>
  <cp:contentStatus/>
</cp:coreProperties>
</file>