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<sst xmlns="http://schemas.openxmlformats.org/spreadsheetml/2006/main" count="633" uniqueCount="349">
  <si>
    <t>№</t>
  </si>
  <si>
    <t>Наименование статей</t>
  </si>
  <si>
    <t>Главный распоря-дитель средств</t>
  </si>
  <si>
    <t>Код раздела, подраздела</t>
  </si>
  <si>
    <t>Код целевой статьи</t>
  </si>
  <si>
    <t>Код вида расходов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</si>
  <si>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</si>
  <si>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</si>
  <si>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</si>
  <si>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</si>
  <si>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</si>
  <si>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</si>
  <si>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0102</t>
  </si>
  <si>
    <t>1.1.1.1.</t>
  </si>
  <si>
    <t>002 00 00</t>
  </si>
  <si>
    <t>1.1.1.1.1.</t>
  </si>
  <si>
    <t xml:space="preserve">Глава Муниципального образования Дачное -Председатель МС </t>
  </si>
  <si>
    <t>1.1.1.1.1.1.</t>
  </si>
  <si>
    <t>1.1.2.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</si>
  <si>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</si>
  <si>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</si>
  <si>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1.1.2.1.</t>
  </si>
  <si>
    <t>1.1.2.1.1.</t>
  </si>
  <si>
    <t>Центральный аппарат</t>
  </si>
  <si>
    <t>002 04 00</t>
  </si>
  <si>
    <t>1.1.2.1.1.1.</t>
  </si>
  <si>
    <t>1.1.2.1.2.</t>
  </si>
  <si>
    <t>Депутаты МС МО Дачное</t>
  </si>
  <si>
    <t>1.1.2.1.2.1.</t>
  </si>
  <si>
    <t>1.1.3.</t>
  </si>
  <si>
    <t>0104</t>
  </si>
  <si>
    <t>1.1.3.1.</t>
  </si>
  <si>
    <t>1.1.3.1.1.</t>
  </si>
  <si>
    <t>1.1.3.1.1.1.</t>
  </si>
  <si>
    <t>1.1.3.1.1.2.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</si>
  <si>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</si>
  <si>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</si>
  <si>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1.1.3.1.2.</t>
  </si>
  <si>
    <t>Глава Местной Администрации Муниципального образования Муниципальный округ Дачное</t>
  </si>
  <si>
    <t>1.1.3.1.2.1.</t>
  </si>
  <si>
    <t>1.1.4.</t>
  </si>
  <si>
    <t>1.1.4.1.</t>
  </si>
  <si>
    <t>Резервные фонды</t>
  </si>
  <si>
    <t>Резервный фонд Местной Администрации Муниципального образования Муниципальный округ Дачное</t>
  </si>
  <si>
    <t>1.1.4.1.1.</t>
  </si>
  <si>
    <t>1.1.5.</t>
  </si>
  <si>
    <t>Другие общегосударственные вопросы</t>
  </si>
  <si>
    <t>1.1.5.1.</t>
  </si>
  <si>
    <t>Реализация государственных функций, связанных с общегосударственным управлением</t>
  </si>
  <si>
    <t>092 00 00</t>
  </si>
  <si>
    <t>1.1.5.1.1.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</si>
  <si>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</si>
  <si>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092 02 00</t>
  </si>
  <si>
    <t>Размещение муниципального заказа</t>
  </si>
  <si>
    <t>092 03 00</t>
  </si>
  <si>
    <t>1.2.</t>
  </si>
  <si>
    <t>Национальная безопасность и правоохранительная деятельность</t>
  </si>
  <si>
    <t>0300</t>
  </si>
  <si>
    <t>1.2.1.</t>
  </si>
  <si>
    <t>0309</t>
  </si>
  <si>
    <t>1.2.1.1.</t>
  </si>
  <si>
    <t>Мероприятия по гражданской обороне</t>
  </si>
  <si>
    <t>219 00 00</t>
  </si>
  <si>
    <t>1.2.1.1.1.</t>
  </si>
  <si>
    <t>Подготовка населения и организаций к действиям в чрезвычайной ситуации в мирное и военное время</t>
  </si>
  <si>
    <t>219 01 00</t>
  </si>
  <si>
    <t>1.2.1.1.1.1.</t>
  </si>
  <si>
    <t>1.3.</t>
  </si>
  <si>
    <t>Национальная экономика</t>
  </si>
  <si>
    <t>0400</t>
  </si>
  <si>
    <t>1.3.1.</t>
  </si>
  <si>
    <t>Связь и информатика</t>
  </si>
  <si>
    <t>0410</t>
  </si>
  <si>
    <t>1.3.1.1.</t>
  </si>
  <si>
    <t>Информационные технологии и связь</t>
  </si>
  <si>
    <t>330 00 00</t>
  </si>
  <si>
    <t>1.3.1.1.1.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</si>
  <si>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</si>
  <si>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</si>
  <si>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</si>
  <si>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</si>
  <si>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</si>
  <si>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</si>
  <si>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</si>
  <si>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600 00 00</t>
  </si>
  <si>
    <t>1.4.1.1.1.</t>
  </si>
  <si>
    <t>Озеленение территорий МО Дачное</t>
  </si>
  <si>
    <t>600 03 00</t>
  </si>
  <si>
    <t>1.4.1.1.1.1.</t>
  </si>
  <si>
    <t>600 03 01</t>
  </si>
  <si>
    <t>1.4.1.1.1.1.1.</t>
  </si>
  <si>
    <t>1.4.1.1.1.2.</t>
  </si>
  <si>
    <t>600 03 02</t>
  </si>
  <si>
    <t>1.4.1.1.1.2.1.</t>
  </si>
  <si>
    <t>1.4.1.1.2.</t>
  </si>
  <si>
    <t>600 06 00</t>
  </si>
  <si>
    <t>1.4.1.1.2.1.</t>
  </si>
  <si>
    <t>Текущий ремонт придомовых территорий и территорий дворов, включая проезды и въезды, пешеходные дорожки</t>
  </si>
  <si>
    <t>600 06 01</t>
  </si>
  <si>
    <t>1.4.1.1.2.1.1.</t>
  </si>
  <si>
    <t>1.4.1.1.2.2.</t>
  </si>
  <si>
    <t>Содержание и ремонт ограждений газонов</t>
  </si>
  <si>
    <t>600 06 02</t>
  </si>
  <si>
    <t>1.4.1.1.2.2.1.</t>
  </si>
  <si>
    <t>1.4.1.1.2.3.</t>
  </si>
  <si>
    <t>Установка и содержание малых архитектурных форм, уличной мебели и хозяйственно-бытового оборудования</t>
  </si>
  <si>
    <t>600 06 03</t>
  </si>
  <si>
    <t>1.4.1.1.2.3.1.</t>
  </si>
  <si>
    <t>1.4.1.1.3.</t>
  </si>
  <si>
    <t>1.4.1.1.3.1.</t>
  </si>
  <si>
    <t>1.4.2.</t>
  </si>
  <si>
    <t>Другие вопросы в области жилищно-коммунального хозяйства</t>
  </si>
  <si>
    <t>0505</t>
  </si>
  <si>
    <t>1.4.2.1.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</si>
  <si>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</si>
  <si>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</si>
  <si>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1.4.2.1.1.</t>
  </si>
  <si>
    <t>1.5.</t>
  </si>
  <si>
    <t>Образование</t>
  </si>
  <si>
    <t>0700</t>
  </si>
  <si>
    <t>1.5.1.</t>
  </si>
  <si>
    <t>Молодежная политика и оздоровление детей</t>
  </si>
  <si>
    <t>0707</t>
  </si>
  <si>
    <t>1.5.1.1.</t>
  </si>
  <si>
    <t>Организационно-воспитательная работа с молодежью</t>
  </si>
  <si>
    <t>431 00 00</t>
  </si>
  <si>
    <t>1.5.1.1.1.</t>
  </si>
  <si>
    <t>Проведение мероприятий для детей и молодежи</t>
  </si>
  <si>
    <t>431 01 00</t>
  </si>
  <si>
    <t>1.5.1.1.1.1.</t>
  </si>
  <si>
    <t>Проведение мероприятий по военно-патриотическому воспитанию молодежи на территории МО Дачное</t>
  </si>
  <si>
    <t>431 01 01</t>
  </si>
  <si>
    <t>1.5.1.1.1.1.1.</t>
  </si>
  <si>
    <t>1.6.</t>
  </si>
  <si>
    <t>0800</t>
  </si>
  <si>
    <t>1.6.1.</t>
  </si>
  <si>
    <t>Культура</t>
  </si>
  <si>
    <t>0801</t>
  </si>
  <si>
    <t>1.6.1.1.</t>
  </si>
  <si>
    <t>1.6.1.1.1.</t>
  </si>
  <si>
    <t>Организация местных и участие в организации и проведении городских праздничных и иных зрелищных мероприятий</t>
  </si>
  <si>
    <t>1.6.1.1.1.1.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</si>
  <si>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</si>
  <si>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</si>
  <si>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</si>
  <si>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Расходы на финансирование издания газеты "Наш округ Дачное"</t>
  </si>
  <si>
    <t>457 01 00</t>
  </si>
  <si>
    <t>1.7.</t>
  </si>
  <si>
    <t>1.7.1.</t>
  </si>
  <si>
    <t>Физическая культура и спорт</t>
  </si>
  <si>
    <t>1.7.1.1.</t>
  </si>
  <si>
    <t>Физкультурно-оздоровительная работа и спортивные мероприятия</t>
  </si>
  <si>
    <t>512 00 00</t>
  </si>
  <si>
    <t>1.7.1.1.1.</t>
  </si>
  <si>
    <t>512 01 00</t>
  </si>
  <si>
    <t>1.8.</t>
  </si>
  <si>
    <t>Социальная политика</t>
  </si>
  <si>
    <t>1000</t>
  </si>
  <si>
    <t>1.8.1.</t>
  </si>
  <si>
    <t>Охрана семьи и детства</t>
  </si>
  <si>
    <t>1004</t>
  </si>
  <si>
    <t>1.8.1.1.</t>
  </si>
  <si>
    <t>Иные безвозмездные и безвозвратные перечисления</t>
  </si>
  <si>
    <t>520 00 00</t>
  </si>
  <si>
    <t>1.8.1.1.1.</t>
  </si>
  <si>
    <t>520 13 00</t>
  </si>
  <si>
    <t>1.8.1.1.1.1.</t>
  </si>
  <si>
    <t>Выплаты приемной семье на содержание подопечных детей</t>
  </si>
  <si>
    <t>520 13 11</t>
  </si>
  <si>
    <t>520 13 12</t>
  </si>
  <si>
    <t>Выплаты семьям опекунов на содержание подопечных детей</t>
  </si>
  <si>
    <t>520 13 13</t>
  </si>
  <si>
    <t>Итого расходов:</t>
  </si>
  <si>
    <t>Членские взносы в Совет муниципальных образований Санкт-Петербурга</t>
  </si>
  <si>
    <t>092 04 00</t>
  </si>
  <si>
    <t>1.4.1.1.3.1.1.</t>
  </si>
  <si>
    <t>Обеспечение проведения выборов и референдумов</t>
  </si>
  <si>
    <t>0107</t>
  </si>
  <si>
    <t>Члены избирательной комиссии муниципального образования</t>
  </si>
  <si>
    <t>002 26 00</t>
  </si>
  <si>
    <t>1.1.6.</t>
  </si>
  <si>
    <t>1.1.6.1.</t>
  </si>
  <si>
    <t>1.1.6.1.1.</t>
  </si>
  <si>
    <t>1.1.6.1.1.1.</t>
  </si>
  <si>
    <t>1.1.6.1.2.</t>
  </si>
  <si>
    <t>1.1.6.1.2.1.</t>
  </si>
  <si>
    <t>1.1.6.1.3.</t>
  </si>
  <si>
    <t>1.1.6.1.3.1.</t>
  </si>
  <si>
    <t>1.4.1.1.2.4.</t>
  </si>
  <si>
    <t>Создание зон отдыха</t>
  </si>
  <si>
    <t>600 06 04</t>
  </si>
  <si>
    <t>1.4.1.1.2.4.1.</t>
  </si>
  <si>
    <t>Целевые программы муниципальных образований</t>
  </si>
  <si>
    <t>795 00 00</t>
  </si>
  <si>
    <t>Целевая программа по охране окружающей среды на территории МО Дачное</t>
  </si>
  <si>
    <t>795 00 01</t>
  </si>
  <si>
    <t>1.5.2.</t>
  </si>
  <si>
    <t>Другие вопросы в области образовании</t>
  </si>
  <si>
    <t>0709</t>
  </si>
  <si>
    <t>1.5.2.1.</t>
  </si>
  <si>
    <t>1.5.2.1.1.</t>
  </si>
  <si>
    <t>Целевая программа по профилактике правонарушений на территории МО Дачное</t>
  </si>
  <si>
    <t>795 00 02</t>
  </si>
  <si>
    <t>1.5.2.1.1.1.</t>
  </si>
  <si>
    <t>Целевая программа по профилактике терроризма и экстремизма на территории МО Дачное</t>
  </si>
  <si>
    <t>795 00 03</t>
  </si>
  <si>
    <t xml:space="preserve">Целевая программа по профилактике дорожно-транспортного травматизма на территории МО Дачное </t>
  </si>
  <si>
    <t>795 00 04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</si>
  <si>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</si>
  <si>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</si>
  <si>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</si>
  <si>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</si>
  <si>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 xml:space="preserve">II. Расходы бюджета </t>
  </si>
  <si>
    <t>002 01 00</t>
  </si>
  <si>
    <t>002 10 00</t>
  </si>
  <si>
    <t>002 14 00</t>
  </si>
  <si>
    <t>Сопровождение и информационная поддержка официального сайта МО Дачное</t>
  </si>
  <si>
    <t>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</si>
  <si>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</si>
  <si>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</si>
  <si>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</si>
  <si>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0111</t>
  </si>
  <si>
    <t>070 01 00</t>
  </si>
  <si>
    <t>0113</t>
  </si>
  <si>
    <t>1.1.6.1.4.</t>
  </si>
  <si>
    <t>1.1.6.1.4.1.</t>
  </si>
  <si>
    <t>Целевая программа по организации общественных работ и временного трудоустройства</t>
  </si>
  <si>
    <t>795 00 05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</si>
  <si>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</si>
  <si>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культуры и кинематографии</t>
  </si>
  <si>
    <t>1100</t>
  </si>
  <si>
    <t>1101</t>
  </si>
  <si>
    <t>1.9.</t>
  </si>
  <si>
    <t>Средства массовой информации</t>
  </si>
  <si>
    <t>1200</t>
  </si>
  <si>
    <t>1.9.1.</t>
  </si>
  <si>
    <t>1202</t>
  </si>
  <si>
    <t>1.9.1.1.</t>
  </si>
  <si>
    <t>1.9.1.1.1.</t>
  </si>
  <si>
    <t>1.9.1.1.1.1.</t>
  </si>
  <si>
    <t>Учреждение звания "Почетный житель МО Дачное"</t>
  </si>
  <si>
    <t>092 05 00</t>
  </si>
  <si>
    <t>Общеэкономические вопросы</t>
  </si>
  <si>
    <t>0401</t>
  </si>
  <si>
    <t>1.3.2.</t>
  </si>
  <si>
    <t>1.3.2.1.</t>
  </si>
  <si>
    <t>1.3.2.1.1.1.</t>
  </si>
  <si>
    <t>1.3.2.1.1.1.1.</t>
  </si>
  <si>
    <t>Озеленение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</si>
  <si>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</si>
  <si>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440 01 00</t>
  </si>
  <si>
    <t>Социальное обеспечение населения</t>
  </si>
  <si>
    <t>1003</t>
  </si>
  <si>
    <t>Социальная помощь</t>
  </si>
  <si>
    <t>505 00 00</t>
  </si>
  <si>
    <t>Выплата доплаты к пенсии лицам, замещавшим муниципальные должности, должности муниципальной службы в МО Дачное</t>
  </si>
  <si>
    <t>505 01 00</t>
  </si>
  <si>
    <t>1.7.1.1.1.1.</t>
  </si>
  <si>
    <t>Фонд оплаты труда и страховые взносы</t>
  </si>
  <si>
    <t>121</t>
  </si>
  <si>
    <t>1.1.2.1.1.2.</t>
  </si>
  <si>
    <t>Иные закупки товаров, работ, услуг для муниципальных нужд</t>
  </si>
  <si>
    <t>240</t>
  </si>
  <si>
    <t>1.1.2.1.1.2.1.</t>
  </si>
  <si>
    <t>Закупка товаров, работ, услуг в сфере информационно-комуникационных технологий</t>
  </si>
  <si>
    <t>242</t>
  </si>
  <si>
    <t>1.1.2.1.1.2.2.</t>
  </si>
  <si>
    <t>Прочая закупка товаров, работ, услуг для муниципальных нужд</t>
  </si>
  <si>
    <t>244</t>
  </si>
  <si>
    <t>1.1.2.1.1.3.</t>
  </si>
  <si>
    <t>Уплата налогов, сборов и иных платежей</t>
  </si>
  <si>
    <t>850</t>
  </si>
  <si>
    <t>1.1.2.1.1.3.1.</t>
  </si>
  <si>
    <t>Уплата налога на имущество организаций и земельного налога</t>
  </si>
  <si>
    <t>851</t>
  </si>
  <si>
    <t>1.1.2.1.1.3.2.</t>
  </si>
  <si>
    <t>Уплата прочих налогов, сборов и иных платежей</t>
  </si>
  <si>
    <t>852</t>
  </si>
  <si>
    <t>Расходы на выплаты персоналу органов местного самоуправления</t>
  </si>
  <si>
    <t>120</t>
  </si>
  <si>
    <t>1.1.2.1.2.1.1.</t>
  </si>
  <si>
    <t>1.1.2.1.2.1.2.</t>
  </si>
  <si>
    <t>Иные выплаты персоналу, за исключением фонда оплаты труда</t>
  </si>
  <si>
    <t>122</t>
  </si>
  <si>
    <t>1.1.3.1.1.2.1.</t>
  </si>
  <si>
    <t>1.1.3.1.1.2.2.</t>
  </si>
  <si>
    <t>1.1.3.1.1.3.</t>
  </si>
  <si>
    <t>1.1.3.1.1.3.1.</t>
  </si>
  <si>
    <t>1.1.3.1.1.3.2.</t>
  </si>
  <si>
    <t>1.1.4.1.2.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</si>
  <si>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</si>
  <si>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</si>
  <si>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</si>
  <si>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</si>
  <si>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Иныеи закупки товаров, работ, услуг для муниципальных нужд</t>
  </si>
  <si>
    <t>1.2.1.1.1.1.1.</t>
  </si>
  <si>
    <t>1.2.1.1.1.1.2.</t>
  </si>
  <si>
    <t>330 00 01</t>
  </si>
  <si>
    <t>Благоустройство внутридворовых и придомовых территорий МО Дачное</t>
  </si>
  <si>
    <t>1.4.1.1.2.5.</t>
  </si>
  <si>
    <t>Выполнение оформления к праздничным мероприятиям на территории МО Дачное</t>
  </si>
  <si>
    <t>600 06 05</t>
  </si>
  <si>
    <t>1.4.1.1.2.5.1.</t>
  </si>
  <si>
    <t>111</t>
  </si>
  <si>
    <t>1.4.2.1.2.</t>
  </si>
  <si>
    <t>1.4.2.1.2.1.</t>
  </si>
  <si>
    <t>1.4.2.1.2.2.</t>
  </si>
  <si>
    <t>1.4.2.1.3.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</si>
  <si>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</si>
  <si>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</si>
  <si>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</si>
  <si>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428 00 00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</si>
  <si>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</si>
  <si>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428 01 00</t>
  </si>
  <si>
    <t>1.5.3.</t>
  </si>
  <si>
    <t>1.5.3.1.</t>
  </si>
  <si>
    <t>1.5.3.1.1.</t>
  </si>
  <si>
    <t>1.5.3.1.1.1.</t>
  </si>
  <si>
    <t>1.5.3.1.2.</t>
  </si>
  <si>
    <t>1.5.3.1.2.1.</t>
  </si>
  <si>
    <t>1.5.3.1.3.</t>
  </si>
  <si>
    <t>1.5.3.1.3.1.</t>
  </si>
  <si>
    <t>Культура, кинематография</t>
  </si>
  <si>
    <t>Учреждения культуры и мероприятия в сфере культуры и кинематографии</t>
  </si>
  <si>
    <t>440 00 00</t>
  </si>
  <si>
    <t>440 01 01</t>
  </si>
  <si>
    <t>1.6.1.1.1.1.1.</t>
  </si>
  <si>
    <t>Меры социальной поддержки населения по публичным нормативным обязательствам</t>
  </si>
  <si>
    <t>314</t>
  </si>
  <si>
    <t>1.7.2.</t>
  </si>
  <si>
    <t>1.7.2.1.</t>
  </si>
  <si>
    <t>1.7.2.1.1.</t>
  </si>
  <si>
    <t>1.7.2.1.1.1.</t>
  </si>
  <si>
    <t>1.7.2.2.</t>
  </si>
  <si>
    <t>1.7.2.2.1.</t>
  </si>
  <si>
    <t>Содержание ребенка в семье опекуна и приемной семье, а также вознаграждение, причитающееся приемному родителю</t>
  </si>
  <si>
    <t>1.7.2.2.1.1.</t>
  </si>
  <si>
    <t>1.7.2.2.1.1.1.</t>
  </si>
  <si>
    <t>1.7.2.2.1.2.</t>
  </si>
  <si>
    <t>1.7.2.2.1.2.1.</t>
  </si>
  <si>
    <t>1.7.2.2.1.3.</t>
  </si>
  <si>
    <t>1.7.2.2.1.3.1.</t>
  </si>
  <si>
    <t xml:space="preserve">Физическая культура </t>
  </si>
  <si>
    <t>Создание условий на территории МО Дачное для массовой физической культуры и спорта</t>
  </si>
  <si>
    <t>1.8.1.1.2.</t>
  </si>
  <si>
    <t>1.8.1.1.2.1.</t>
  </si>
  <si>
    <t>Целевая программа по организации и проведению досуговых мероприятий для жителей МО Дачное</t>
  </si>
  <si>
    <t>795 00 06</t>
  </si>
  <si>
    <t>1.8.1.1.2.1.1.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</si>
</sst>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;[Red]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b/>
      <i/>
      <u val="single"/>
      <sz val="11"/>
      <name val="Arial Cyr"/>
      <family val="2"/>
    </font>
    <font>
      <b/>
      <i/>
      <sz val="10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30">
      <selection activeCell="M63" sqref="M63"/>
    </sheetView>
  </sheetViews>
  <sheetFormatPr defaultColWidth="9.00390625" defaultRowHeight="12.75"/>
  <cols>
    <col min="1" max="1" width="12.125" style="0" customWidth="1"/>
    <col min="2" max="2" width="28.625" style="0" customWidth="1"/>
    <col min="3" max="3" width="9.00390625" style="0" customWidth="1"/>
    <col min="4" max="4" width="12.75390625" style="0" customWidth="1"/>
    <col min="5" max="5" width="10.375" style="0" customWidth="1"/>
    <col min="6" max="6" width="11.125" style="0" customWidth="1"/>
    <col min="7" max="7" width="18.125" style="0" customWidth="1"/>
    <col min="8" max="8" width="10.00390625" style="0" customWidth="1"/>
    <col min="9" max="9" width="14.625" style="0" customWidth="1"/>
    <col min="10" max="10" width="6.25390625" style="0" customWidth="1"/>
    <col min="11" max="11" width="6.00390625" style="0" customWidth="1"/>
    <col min="12" max="12" width="6.625" style="0" customWidth="1"/>
  </cols>
  <sheetData>
    <row r="1" spans="1:9" s="1" customFormat="1" ht="19.5" customHeight="1">
      <c r="A1" s="132" t="s">
        <v>212</v>
      </c>
      <c r="B1" s="133"/>
      <c r="C1" s="133"/>
      <c r="D1" s="133"/>
      <c r="E1" s="133"/>
      <c r="F1" s="133"/>
      <c r="G1" s="133"/>
      <c r="H1" s="134"/>
      <c r="I1" s="134"/>
    </row>
    <row r="2" spans="1:9" s="1" customFormat="1" ht="19.5" customHeight="1">
      <c r="A2" s="132"/>
      <c r="B2" s="134"/>
      <c r="C2" s="134"/>
      <c r="D2" s="134"/>
      <c r="E2" s="134"/>
      <c r="F2" s="134"/>
      <c r="G2" s="134"/>
      <c r="H2" s="134"/>
      <c r="I2" s="134"/>
    </row>
    <row r="3" spans="1:8" s="1" customFormat="1" ht="18">
      <c r="A3" s="3"/>
      <c r="B3" s="4"/>
      <c r="C3" s="4"/>
      <c r="D3" s="4"/>
      <c r="E3" s="4"/>
      <c r="F3" s="4"/>
      <c r="G3" s="4"/>
      <c r="H3" s="5"/>
    </row>
    <row r="4" spans="1:9" s="1" customFormat="1" ht="34.5" customHeight="1">
      <c r="A4" s="136" t="s">
        <v>0</v>
      </c>
      <c r="B4" s="128" t="s">
        <v>1</v>
      </c>
      <c r="C4" s="128" t="s">
        <v>2</v>
      </c>
      <c r="D4" s="125" t="s">
        <v>208</v>
      </c>
      <c r="E4" s="126"/>
      <c r="F4" s="127"/>
      <c r="G4" s="128" t="s">
        <v>209</v>
      </c>
      <c r="H4" s="130" t="s">
        <v>210</v>
      </c>
      <c r="I4" s="137" t="s">
        <v>211</v>
      </c>
    </row>
    <row r="5" spans="1:9" s="1" customFormat="1" ht="47.25" customHeight="1">
      <c r="A5" s="135"/>
      <c r="B5" s="135"/>
      <c r="C5" s="135"/>
      <c r="D5" s="83" t="s">
        <v>3</v>
      </c>
      <c r="E5" s="83" t="s">
        <v>4</v>
      </c>
      <c r="F5" s="83" t="s">
        <v>5</v>
      </c>
      <c r="G5" s="129"/>
      <c r="H5" s="131"/>
      <c r="I5" s="129"/>
    </row>
    <row r="6" spans="1:9" s="1" customFormat="1" ht="89.25" customHeight="1">
      <c r="A6" s="7" t="s">
        <v>6</v>
      </c>
      <c r="B6" s="8" t="s">
        <v>7</v>
      </c>
      <c r="C6" s="8">
        <v>927</v>
      </c>
      <c r="D6" s="9"/>
      <c r="E6" s="9"/>
      <c r="F6" s="9"/>
      <c r="G6" s="10">
        <f>G154</f>
        <v>46758</v>
      </c>
      <c r="H6" s="10">
        <f>H154</f>
        <v>46750.8</v>
      </c>
      <c r="I6" s="10">
        <f>H6-G6</f>
        <v>-7.19999999999709</v>
      </c>
    </row>
    <row r="7" spans="1:9" s="1" customFormat="1" ht="30">
      <c r="A7" s="6" t="s">
        <v>8</v>
      </c>
      <c r="B7" s="11" t="s">
        <v>9</v>
      </c>
      <c r="C7" s="11"/>
      <c r="D7" s="12" t="s">
        <v>10</v>
      </c>
      <c r="E7" s="13"/>
      <c r="F7" s="13"/>
      <c r="G7" s="14">
        <f>G8+G12+G26+G46+G39+G43</f>
        <v>7573</v>
      </c>
      <c r="H7" s="14">
        <f>H8+H12+H26+H46+H39+H43</f>
        <v>7570.099999999999</v>
      </c>
      <c r="I7" s="94">
        <f aca="true" t="shared" si="0" ref="I7:I73">H7-G7</f>
        <v>-2.9000000000005457</v>
      </c>
    </row>
    <row r="8" spans="1:9" s="1" customFormat="1" ht="71.25" customHeight="1">
      <c r="A8" s="15" t="s">
        <v>11</v>
      </c>
      <c r="B8" s="16" t="s">
        <v>218</v>
      </c>
      <c r="C8" s="16"/>
      <c r="D8" s="15" t="s">
        <v>12</v>
      </c>
      <c r="E8" s="17"/>
      <c r="F8" s="17"/>
      <c r="G8" s="18">
        <f aca="true" t="shared" si="1" ref="G8:H10">G9</f>
        <v>454.8</v>
      </c>
      <c r="H8" s="18">
        <f t="shared" si="1"/>
        <v>454.5</v>
      </c>
      <c r="I8" s="121">
        <f t="shared" si="0"/>
        <v>-0.30000000000001137</v>
      </c>
    </row>
    <row r="9" spans="1:9" s="1" customFormat="1" ht="57" customHeight="1">
      <c r="A9" s="96" t="s">
        <v>13</v>
      </c>
      <c r="B9" s="97" t="s">
        <v>220</v>
      </c>
      <c r="C9" s="98"/>
      <c r="D9" s="96" t="s">
        <v>12</v>
      </c>
      <c r="E9" s="99" t="s">
        <v>14</v>
      </c>
      <c r="F9" s="99"/>
      <c r="G9" s="115">
        <f t="shared" si="1"/>
        <v>454.8</v>
      </c>
      <c r="H9" s="115">
        <f t="shared" si="1"/>
        <v>454.5</v>
      </c>
      <c r="I9" s="120">
        <f t="shared" si="0"/>
        <v>-0.30000000000001137</v>
      </c>
    </row>
    <row r="10" spans="1:9" s="1" customFormat="1" ht="38.25">
      <c r="A10" s="19" t="s">
        <v>15</v>
      </c>
      <c r="B10" s="30" t="s">
        <v>16</v>
      </c>
      <c r="C10" s="20"/>
      <c r="D10" s="21" t="s">
        <v>12</v>
      </c>
      <c r="E10" s="21" t="s">
        <v>213</v>
      </c>
      <c r="F10" s="22"/>
      <c r="G10" s="23">
        <f t="shared" si="1"/>
        <v>454.8</v>
      </c>
      <c r="H10" s="23">
        <f t="shared" si="1"/>
        <v>454.5</v>
      </c>
      <c r="I10" s="122">
        <f t="shared" si="0"/>
        <v>-0.30000000000001137</v>
      </c>
    </row>
    <row r="11" spans="1:9" s="1" customFormat="1" ht="25.5">
      <c r="A11" s="24" t="s">
        <v>17</v>
      </c>
      <c r="B11" s="20" t="s">
        <v>258</v>
      </c>
      <c r="C11" s="20"/>
      <c r="D11" s="25" t="s">
        <v>12</v>
      </c>
      <c r="E11" s="25" t="s">
        <v>213</v>
      </c>
      <c r="F11" s="25" t="s">
        <v>259</v>
      </c>
      <c r="G11" s="26">
        <v>454.8</v>
      </c>
      <c r="H11" s="26">
        <v>454.5</v>
      </c>
      <c r="I11" s="120">
        <f t="shared" si="0"/>
        <v>-0.30000000000001137</v>
      </c>
    </row>
    <row r="12" spans="1:9" s="1" customFormat="1" ht="92.25" customHeight="1">
      <c r="A12" s="27" t="s">
        <v>18</v>
      </c>
      <c r="B12" s="28" t="s">
        <v>19</v>
      </c>
      <c r="C12" s="28"/>
      <c r="D12" s="15" t="s">
        <v>20</v>
      </c>
      <c r="E12" s="15"/>
      <c r="F12" s="15"/>
      <c r="G12" s="18">
        <f>G13</f>
        <v>1456.3</v>
      </c>
      <c r="H12" s="18">
        <f>H13</f>
        <v>1455</v>
      </c>
      <c r="I12" s="121">
        <f t="shared" si="0"/>
        <v>-1.2999999999999545</v>
      </c>
    </row>
    <row r="13" spans="1:9" s="1" customFormat="1" ht="51" customHeight="1">
      <c r="A13" s="100" t="s">
        <v>21</v>
      </c>
      <c r="B13" s="98" t="s">
        <v>220</v>
      </c>
      <c r="C13" s="29"/>
      <c r="D13" s="96" t="s">
        <v>20</v>
      </c>
      <c r="E13" s="96" t="s">
        <v>14</v>
      </c>
      <c r="F13" s="96"/>
      <c r="G13" s="115">
        <f>G14+G22</f>
        <v>1456.3</v>
      </c>
      <c r="H13" s="115">
        <f>H14+H22</f>
        <v>1455</v>
      </c>
      <c r="I13" s="120">
        <f t="shared" si="0"/>
        <v>-1.2999999999999545</v>
      </c>
    </row>
    <row r="14" spans="1:9" s="1" customFormat="1" ht="12.75">
      <c r="A14" s="39" t="s">
        <v>22</v>
      </c>
      <c r="B14" s="29" t="s">
        <v>23</v>
      </c>
      <c r="C14" s="29"/>
      <c r="D14" s="21" t="s">
        <v>20</v>
      </c>
      <c r="E14" s="21" t="s">
        <v>24</v>
      </c>
      <c r="F14" s="21"/>
      <c r="G14" s="23">
        <f>G15+G16+G19</f>
        <v>961.5</v>
      </c>
      <c r="H14" s="23">
        <f>H15+H16+H19</f>
        <v>960.6999999999999</v>
      </c>
      <c r="I14" s="122">
        <f t="shared" si="0"/>
        <v>-0.8000000000000682</v>
      </c>
    </row>
    <row r="15" spans="1:9" s="1" customFormat="1" ht="25.5">
      <c r="A15" s="24" t="s">
        <v>25</v>
      </c>
      <c r="B15" s="20" t="s">
        <v>258</v>
      </c>
      <c r="C15" s="20"/>
      <c r="D15" s="25" t="s">
        <v>20</v>
      </c>
      <c r="E15" s="25" t="s">
        <v>24</v>
      </c>
      <c r="F15" s="25" t="s">
        <v>259</v>
      </c>
      <c r="G15" s="26">
        <v>568</v>
      </c>
      <c r="H15" s="26">
        <v>567.8</v>
      </c>
      <c r="I15" s="120">
        <f t="shared" si="0"/>
        <v>-0.20000000000004547</v>
      </c>
    </row>
    <row r="16" spans="1:9" s="1" customFormat="1" ht="28.5" customHeight="1">
      <c r="A16" s="24" t="s">
        <v>260</v>
      </c>
      <c r="B16" s="20" t="s">
        <v>261</v>
      </c>
      <c r="C16" s="20"/>
      <c r="D16" s="25" t="s">
        <v>20</v>
      </c>
      <c r="E16" s="25" t="s">
        <v>24</v>
      </c>
      <c r="F16" s="25" t="s">
        <v>262</v>
      </c>
      <c r="G16" s="26">
        <f>G17+G18</f>
        <v>378.4</v>
      </c>
      <c r="H16" s="26">
        <f>H17+H18</f>
        <v>378</v>
      </c>
      <c r="I16" s="120">
        <f t="shared" si="0"/>
        <v>-0.39999999999997726</v>
      </c>
    </row>
    <row r="17" spans="1:9" s="1" customFormat="1" ht="38.25">
      <c r="A17" s="24" t="s">
        <v>263</v>
      </c>
      <c r="B17" s="20" t="s">
        <v>264</v>
      </c>
      <c r="C17" s="20"/>
      <c r="D17" s="25" t="s">
        <v>20</v>
      </c>
      <c r="E17" s="25" t="s">
        <v>24</v>
      </c>
      <c r="F17" s="25" t="s">
        <v>265</v>
      </c>
      <c r="G17" s="26">
        <v>59.5</v>
      </c>
      <c r="H17" s="26">
        <v>59.4</v>
      </c>
      <c r="I17" s="120">
        <f t="shared" si="0"/>
        <v>-0.10000000000000142</v>
      </c>
    </row>
    <row r="18" spans="1:9" s="1" customFormat="1" ht="38.25">
      <c r="A18" s="24" t="s">
        <v>266</v>
      </c>
      <c r="B18" s="20" t="s">
        <v>267</v>
      </c>
      <c r="C18" s="20"/>
      <c r="D18" s="25" t="s">
        <v>20</v>
      </c>
      <c r="E18" s="25" t="s">
        <v>24</v>
      </c>
      <c r="F18" s="25" t="s">
        <v>268</v>
      </c>
      <c r="G18" s="26">
        <v>318.9</v>
      </c>
      <c r="H18" s="26">
        <v>318.6</v>
      </c>
      <c r="I18" s="120">
        <f t="shared" si="0"/>
        <v>-0.2999999999999545</v>
      </c>
    </row>
    <row r="19" spans="1:9" s="1" customFormat="1" ht="26.25" customHeight="1">
      <c r="A19" s="24" t="s">
        <v>269</v>
      </c>
      <c r="B19" s="20" t="s">
        <v>270</v>
      </c>
      <c r="C19" s="20"/>
      <c r="D19" s="25" t="s">
        <v>20</v>
      </c>
      <c r="E19" s="25" t="s">
        <v>24</v>
      </c>
      <c r="F19" s="25" t="s">
        <v>271</v>
      </c>
      <c r="G19" s="26">
        <f>G20+G21</f>
        <v>15.1</v>
      </c>
      <c r="H19" s="26">
        <f>H20+H21</f>
        <v>14.899999999999999</v>
      </c>
      <c r="I19" s="120">
        <f t="shared" si="0"/>
        <v>-0.20000000000000107</v>
      </c>
    </row>
    <row r="20" spans="1:9" s="1" customFormat="1" ht="38.25">
      <c r="A20" s="24" t="s">
        <v>272</v>
      </c>
      <c r="B20" s="20" t="s">
        <v>273</v>
      </c>
      <c r="C20" s="20"/>
      <c r="D20" s="25" t="s">
        <v>20</v>
      </c>
      <c r="E20" s="25" t="s">
        <v>24</v>
      </c>
      <c r="F20" s="25" t="s">
        <v>274</v>
      </c>
      <c r="G20" s="26">
        <v>8.2</v>
      </c>
      <c r="H20" s="26">
        <v>8.1</v>
      </c>
      <c r="I20" s="120">
        <f t="shared" si="0"/>
        <v>-0.09999999999999964</v>
      </c>
    </row>
    <row r="21" spans="1:9" s="1" customFormat="1" ht="25.5">
      <c r="A21" s="24" t="s">
        <v>275</v>
      </c>
      <c r="B21" s="20" t="s">
        <v>276</v>
      </c>
      <c r="C21" s="20"/>
      <c r="D21" s="25" t="s">
        <v>20</v>
      </c>
      <c r="E21" s="25" t="s">
        <v>24</v>
      </c>
      <c r="F21" s="25" t="s">
        <v>277</v>
      </c>
      <c r="G21" s="26">
        <v>6.9</v>
      </c>
      <c r="H21" s="26">
        <v>6.8</v>
      </c>
      <c r="I21" s="120">
        <f t="shared" si="0"/>
        <v>-0.10000000000000053</v>
      </c>
    </row>
    <row r="22" spans="1:9" s="1" customFormat="1" ht="12.75">
      <c r="A22" s="39" t="s">
        <v>26</v>
      </c>
      <c r="B22" s="30" t="s">
        <v>27</v>
      </c>
      <c r="C22" s="30"/>
      <c r="D22" s="31" t="s">
        <v>20</v>
      </c>
      <c r="E22" s="31" t="s">
        <v>214</v>
      </c>
      <c r="F22" s="31"/>
      <c r="G22" s="32">
        <f>G23</f>
        <v>494.8</v>
      </c>
      <c r="H22" s="32">
        <f>H23</f>
        <v>494.3</v>
      </c>
      <c r="I22" s="122">
        <f t="shared" si="0"/>
        <v>-0.5</v>
      </c>
    </row>
    <row r="23" spans="1:9" s="1" customFormat="1" ht="40.5" customHeight="1">
      <c r="A23" s="100" t="s">
        <v>28</v>
      </c>
      <c r="B23" s="20" t="s">
        <v>278</v>
      </c>
      <c r="C23" s="101"/>
      <c r="D23" s="96" t="s">
        <v>20</v>
      </c>
      <c r="E23" s="89" t="s">
        <v>214</v>
      </c>
      <c r="F23" s="89" t="s">
        <v>279</v>
      </c>
      <c r="G23" s="26">
        <f>G24+G25</f>
        <v>494.8</v>
      </c>
      <c r="H23" s="26">
        <f>H24+H25</f>
        <v>494.3</v>
      </c>
      <c r="I23" s="120">
        <f t="shared" si="0"/>
        <v>-0.5</v>
      </c>
    </row>
    <row r="24" spans="1:9" s="1" customFormat="1" ht="30" customHeight="1">
      <c r="A24" s="33" t="s">
        <v>280</v>
      </c>
      <c r="B24" s="20" t="s">
        <v>258</v>
      </c>
      <c r="C24" s="101"/>
      <c r="D24" s="96" t="s">
        <v>20</v>
      </c>
      <c r="E24" s="96" t="s">
        <v>214</v>
      </c>
      <c r="F24" s="89" t="s">
        <v>259</v>
      </c>
      <c r="G24" s="26">
        <v>443.2</v>
      </c>
      <c r="H24" s="26">
        <v>442.8</v>
      </c>
      <c r="I24" s="118">
        <f t="shared" si="0"/>
        <v>-0.39999999999997726</v>
      </c>
    </row>
    <row r="25" spans="1:9" ht="38.25">
      <c r="A25" s="33" t="s">
        <v>281</v>
      </c>
      <c r="B25" s="20" t="s">
        <v>282</v>
      </c>
      <c r="C25" s="101"/>
      <c r="D25" s="96" t="s">
        <v>20</v>
      </c>
      <c r="E25" s="96" t="s">
        <v>214</v>
      </c>
      <c r="F25" s="89" t="s">
        <v>283</v>
      </c>
      <c r="G25" s="26">
        <v>51.6</v>
      </c>
      <c r="H25" s="26">
        <v>51.5</v>
      </c>
      <c r="I25" s="118">
        <f t="shared" si="0"/>
        <v>-0.10000000000000142</v>
      </c>
    </row>
    <row r="26" spans="1:9" ht="102">
      <c r="A26" s="27" t="s">
        <v>29</v>
      </c>
      <c r="B26" s="28" t="s">
        <v>219</v>
      </c>
      <c r="C26" s="28"/>
      <c r="D26" s="15" t="s">
        <v>30</v>
      </c>
      <c r="E26" s="15"/>
      <c r="F26" s="15"/>
      <c r="G26" s="18">
        <f>G27</f>
        <v>5204.5</v>
      </c>
      <c r="H26" s="18">
        <f>H27</f>
        <v>5203.4</v>
      </c>
      <c r="I26" s="121">
        <f t="shared" si="0"/>
        <v>-1.1000000000003638</v>
      </c>
    </row>
    <row r="27" spans="1:9" ht="51">
      <c r="A27" s="100" t="s">
        <v>31</v>
      </c>
      <c r="B27" s="98" t="s">
        <v>220</v>
      </c>
      <c r="C27" s="98"/>
      <c r="D27" s="96" t="s">
        <v>30</v>
      </c>
      <c r="E27" s="96" t="s">
        <v>14</v>
      </c>
      <c r="F27" s="96"/>
      <c r="G27" s="115">
        <f>G28+G37</f>
        <v>5204.5</v>
      </c>
      <c r="H27" s="115">
        <f>H28+H37</f>
        <v>5203.4</v>
      </c>
      <c r="I27" s="120">
        <f t="shared" si="0"/>
        <v>-1.1000000000003638</v>
      </c>
    </row>
    <row r="28" spans="1:9" ht="12.75">
      <c r="A28" s="39" t="s">
        <v>32</v>
      </c>
      <c r="B28" s="29" t="s">
        <v>23</v>
      </c>
      <c r="C28" s="29"/>
      <c r="D28" s="31" t="s">
        <v>30</v>
      </c>
      <c r="E28" s="31" t="s">
        <v>24</v>
      </c>
      <c r="F28" s="31"/>
      <c r="G28" s="32">
        <f>G29+G36+G30+G33</f>
        <v>4685.9</v>
      </c>
      <c r="H28" s="32">
        <f>H29+H36+H30+H33</f>
        <v>4685.099999999999</v>
      </c>
      <c r="I28" s="122">
        <f t="shared" si="0"/>
        <v>-0.8000000000001819</v>
      </c>
    </row>
    <row r="29" spans="1:9" ht="25.5">
      <c r="A29" s="33" t="s">
        <v>33</v>
      </c>
      <c r="B29" s="20" t="s">
        <v>258</v>
      </c>
      <c r="C29" s="20"/>
      <c r="D29" s="96" t="s">
        <v>30</v>
      </c>
      <c r="E29" s="25" t="s">
        <v>24</v>
      </c>
      <c r="F29" s="25" t="s">
        <v>259</v>
      </c>
      <c r="G29" s="26">
        <v>4158.1</v>
      </c>
      <c r="H29" s="26">
        <v>4157.8</v>
      </c>
      <c r="I29" s="120">
        <f t="shared" si="0"/>
        <v>-0.3000000000001819</v>
      </c>
    </row>
    <row r="30" spans="1:9" ht="27.75" customHeight="1">
      <c r="A30" s="33" t="s">
        <v>34</v>
      </c>
      <c r="B30" s="36" t="s">
        <v>261</v>
      </c>
      <c r="C30" s="20"/>
      <c r="D30" s="89" t="s">
        <v>30</v>
      </c>
      <c r="E30" s="25" t="s">
        <v>24</v>
      </c>
      <c r="F30" s="25" t="s">
        <v>262</v>
      </c>
      <c r="G30" s="26">
        <f>G31+G32</f>
        <v>438.4</v>
      </c>
      <c r="H30" s="26">
        <f>H31+H32</f>
        <v>437.90000000000003</v>
      </c>
      <c r="I30" s="120">
        <f t="shared" si="0"/>
        <v>-0.49999999999994316</v>
      </c>
    </row>
    <row r="31" spans="1:9" ht="38.25">
      <c r="A31" s="33" t="s">
        <v>284</v>
      </c>
      <c r="B31" s="20" t="s">
        <v>264</v>
      </c>
      <c r="C31" s="20"/>
      <c r="D31" s="89" t="s">
        <v>30</v>
      </c>
      <c r="E31" s="25" t="s">
        <v>24</v>
      </c>
      <c r="F31" s="25" t="s">
        <v>265</v>
      </c>
      <c r="G31" s="26">
        <v>300.8</v>
      </c>
      <c r="H31" s="26">
        <v>300.6</v>
      </c>
      <c r="I31" s="120">
        <f t="shared" si="0"/>
        <v>-0.19999999999998863</v>
      </c>
    </row>
    <row r="32" spans="1:9" ht="27.75" customHeight="1">
      <c r="A32" s="33" t="s">
        <v>285</v>
      </c>
      <c r="B32" s="20" t="s">
        <v>267</v>
      </c>
      <c r="C32" s="20"/>
      <c r="D32" s="89" t="s">
        <v>30</v>
      </c>
      <c r="E32" s="25" t="s">
        <v>24</v>
      </c>
      <c r="F32" s="25" t="s">
        <v>268</v>
      </c>
      <c r="G32" s="26">
        <v>137.6</v>
      </c>
      <c r="H32" s="26">
        <v>137.3</v>
      </c>
      <c r="I32" s="120">
        <f t="shared" si="0"/>
        <v>-0.29999999999998295</v>
      </c>
    </row>
    <row r="33" spans="1:9" ht="28.5" customHeight="1">
      <c r="A33" s="33" t="s">
        <v>286</v>
      </c>
      <c r="B33" s="36" t="s">
        <v>270</v>
      </c>
      <c r="C33" s="20"/>
      <c r="D33" s="89" t="s">
        <v>30</v>
      </c>
      <c r="E33" s="25" t="s">
        <v>24</v>
      </c>
      <c r="F33" s="25" t="s">
        <v>271</v>
      </c>
      <c r="G33" s="26">
        <f>G34+G35</f>
        <v>89.39999999999999</v>
      </c>
      <c r="H33" s="26">
        <f>H34+H35</f>
        <v>89.39999999999999</v>
      </c>
      <c r="I33" s="120">
        <f t="shared" si="0"/>
        <v>0</v>
      </c>
    </row>
    <row r="34" spans="1:9" ht="40.5" customHeight="1">
      <c r="A34" s="33" t="s">
        <v>287</v>
      </c>
      <c r="B34" s="20" t="s">
        <v>273</v>
      </c>
      <c r="C34" s="20"/>
      <c r="D34" s="89" t="s">
        <v>30</v>
      </c>
      <c r="E34" s="25" t="s">
        <v>24</v>
      </c>
      <c r="F34" s="25" t="s">
        <v>274</v>
      </c>
      <c r="G34" s="26">
        <v>89.3</v>
      </c>
      <c r="H34" s="26">
        <v>89.3</v>
      </c>
      <c r="I34" s="120">
        <f t="shared" si="0"/>
        <v>0</v>
      </c>
    </row>
    <row r="35" spans="1:9" ht="25.5">
      <c r="A35" s="33" t="s">
        <v>288</v>
      </c>
      <c r="B35" s="20" t="s">
        <v>276</v>
      </c>
      <c r="C35" s="20"/>
      <c r="D35" s="89" t="s">
        <v>30</v>
      </c>
      <c r="E35" s="25" t="s">
        <v>24</v>
      </c>
      <c r="F35" s="25" t="s">
        <v>277</v>
      </c>
      <c r="G35" s="26">
        <v>0.1</v>
      </c>
      <c r="H35" s="26">
        <v>0.1</v>
      </c>
      <c r="I35" s="120">
        <f t="shared" si="0"/>
        <v>0</v>
      </c>
    </row>
    <row r="36" spans="1:9" ht="51">
      <c r="A36" s="102" t="s">
        <v>34</v>
      </c>
      <c r="B36" s="103" t="s">
        <v>35</v>
      </c>
      <c r="C36" s="104"/>
      <c r="D36" s="105" t="s">
        <v>30</v>
      </c>
      <c r="E36" s="43" t="s">
        <v>24</v>
      </c>
      <c r="F36" s="43" t="s">
        <v>36</v>
      </c>
      <c r="G36" s="44">
        <v>0</v>
      </c>
      <c r="H36" s="44">
        <v>0</v>
      </c>
      <c r="I36" s="120">
        <f t="shared" si="0"/>
        <v>0</v>
      </c>
    </row>
    <row r="37" spans="1:9" ht="51">
      <c r="A37" s="39" t="s">
        <v>37</v>
      </c>
      <c r="B37" s="30" t="s">
        <v>38</v>
      </c>
      <c r="C37" s="30"/>
      <c r="D37" s="31" t="s">
        <v>30</v>
      </c>
      <c r="E37" s="31" t="s">
        <v>215</v>
      </c>
      <c r="F37" s="31"/>
      <c r="G37" s="32">
        <f>G38</f>
        <v>518.6</v>
      </c>
      <c r="H37" s="32">
        <f>H38</f>
        <v>518.3</v>
      </c>
      <c r="I37" s="122">
        <f t="shared" si="0"/>
        <v>-0.3000000000000682</v>
      </c>
    </row>
    <row r="38" spans="1:9" ht="25.5">
      <c r="A38" s="100" t="s">
        <v>39</v>
      </c>
      <c r="B38" s="20" t="s">
        <v>258</v>
      </c>
      <c r="C38" s="106"/>
      <c r="D38" s="96" t="s">
        <v>30</v>
      </c>
      <c r="E38" s="107" t="s">
        <v>215</v>
      </c>
      <c r="F38" s="108" t="s">
        <v>259</v>
      </c>
      <c r="G38" s="116">
        <v>518.6</v>
      </c>
      <c r="H38" s="116">
        <v>518.3</v>
      </c>
      <c r="I38" s="118">
        <f>H38-G38</f>
        <v>-0.3000000000000682</v>
      </c>
    </row>
    <row r="39" spans="1:9" ht="28.5" customHeight="1">
      <c r="A39" s="56" t="s">
        <v>40</v>
      </c>
      <c r="B39" s="57" t="s">
        <v>176</v>
      </c>
      <c r="C39" s="84"/>
      <c r="D39" s="34" t="s">
        <v>177</v>
      </c>
      <c r="E39" s="85"/>
      <c r="F39" s="85"/>
      <c r="G39" s="87">
        <f>G40</f>
        <v>259</v>
      </c>
      <c r="H39" s="87">
        <f>H40</f>
        <v>258.9</v>
      </c>
      <c r="I39" s="10">
        <f t="shared" si="0"/>
        <v>-0.10000000000002274</v>
      </c>
    </row>
    <row r="40" spans="1:9" ht="38.25">
      <c r="A40" s="39" t="s">
        <v>41</v>
      </c>
      <c r="B40" s="59" t="s">
        <v>178</v>
      </c>
      <c r="C40" s="40"/>
      <c r="D40" s="31" t="s">
        <v>177</v>
      </c>
      <c r="E40" s="86" t="s">
        <v>179</v>
      </c>
      <c r="F40" s="86"/>
      <c r="G40" s="88">
        <f>G41+G42</f>
        <v>259</v>
      </c>
      <c r="H40" s="88">
        <f>H41+H42</f>
        <v>258.9</v>
      </c>
      <c r="I40" s="122">
        <f t="shared" si="0"/>
        <v>-0.10000000000002274</v>
      </c>
    </row>
    <row r="41" spans="1:9" ht="25.5">
      <c r="A41" s="100" t="s">
        <v>44</v>
      </c>
      <c r="B41" s="20" t="s">
        <v>258</v>
      </c>
      <c r="C41" s="109"/>
      <c r="D41" s="96" t="s">
        <v>177</v>
      </c>
      <c r="E41" s="107" t="s">
        <v>179</v>
      </c>
      <c r="F41" s="108" t="s">
        <v>259</v>
      </c>
      <c r="G41" s="116">
        <v>258.5</v>
      </c>
      <c r="H41" s="116">
        <v>258.4</v>
      </c>
      <c r="I41" s="120">
        <f t="shared" si="0"/>
        <v>-0.10000000000002274</v>
      </c>
    </row>
    <row r="42" spans="1:9" ht="38.25">
      <c r="A42" s="33" t="s">
        <v>289</v>
      </c>
      <c r="B42" s="20" t="s">
        <v>264</v>
      </c>
      <c r="C42" s="109"/>
      <c r="D42" s="89" t="s">
        <v>177</v>
      </c>
      <c r="E42" s="108" t="s">
        <v>179</v>
      </c>
      <c r="F42" s="108" t="s">
        <v>265</v>
      </c>
      <c r="G42" s="116">
        <v>0.5</v>
      </c>
      <c r="H42" s="116">
        <v>0.5</v>
      </c>
      <c r="I42" s="120">
        <f t="shared" si="0"/>
        <v>0</v>
      </c>
    </row>
    <row r="43" spans="1:9" ht="12.75">
      <c r="A43" s="56" t="s">
        <v>45</v>
      </c>
      <c r="B43" s="57" t="s">
        <v>42</v>
      </c>
      <c r="C43" s="84"/>
      <c r="D43" s="34" t="s">
        <v>221</v>
      </c>
      <c r="E43" s="85"/>
      <c r="F43" s="85"/>
      <c r="G43" s="87">
        <f>G44</f>
        <v>0</v>
      </c>
      <c r="H43" s="87">
        <f>H44</f>
        <v>0</v>
      </c>
      <c r="I43" s="121">
        <f t="shared" si="0"/>
        <v>0</v>
      </c>
    </row>
    <row r="44" spans="1:9" ht="54.75" customHeight="1">
      <c r="A44" s="39" t="s">
        <v>47</v>
      </c>
      <c r="B44" s="59" t="s">
        <v>43</v>
      </c>
      <c r="C44" s="40"/>
      <c r="D44" s="31" t="s">
        <v>221</v>
      </c>
      <c r="E44" s="86" t="s">
        <v>222</v>
      </c>
      <c r="F44" s="86"/>
      <c r="G44" s="88">
        <f>G45</f>
        <v>0</v>
      </c>
      <c r="H44" s="88">
        <f>H45</f>
        <v>0</v>
      </c>
      <c r="I44" s="122">
        <f t="shared" si="0"/>
        <v>0</v>
      </c>
    </row>
    <row r="45" spans="1:9" ht="12.75">
      <c r="A45" s="100" t="s">
        <v>50</v>
      </c>
      <c r="B45" s="36" t="s">
        <v>290</v>
      </c>
      <c r="C45" s="109"/>
      <c r="D45" s="96" t="s">
        <v>221</v>
      </c>
      <c r="E45" s="107" t="s">
        <v>222</v>
      </c>
      <c r="F45" s="108" t="s">
        <v>291</v>
      </c>
      <c r="G45" s="116">
        <v>0</v>
      </c>
      <c r="H45" s="116">
        <v>0</v>
      </c>
      <c r="I45" s="120">
        <f t="shared" si="0"/>
        <v>0</v>
      </c>
    </row>
    <row r="46" spans="1:9" ht="39" customHeight="1">
      <c r="A46" s="27" t="s">
        <v>180</v>
      </c>
      <c r="B46" s="37" t="s">
        <v>46</v>
      </c>
      <c r="C46" s="37"/>
      <c r="D46" s="34" t="s">
        <v>223</v>
      </c>
      <c r="E46" s="38"/>
      <c r="F46" s="38"/>
      <c r="G46" s="18">
        <f>G47</f>
        <v>198.4</v>
      </c>
      <c r="H46" s="18">
        <f>H47</f>
        <v>198.3</v>
      </c>
      <c r="I46" s="121">
        <f t="shared" si="0"/>
        <v>-0.09999999999999432</v>
      </c>
    </row>
    <row r="47" spans="1:9" ht="54" customHeight="1">
      <c r="A47" s="100" t="s">
        <v>181</v>
      </c>
      <c r="B47" s="110" t="s">
        <v>48</v>
      </c>
      <c r="C47" s="110"/>
      <c r="D47" s="96" t="s">
        <v>223</v>
      </c>
      <c r="E47" s="96" t="s">
        <v>49</v>
      </c>
      <c r="F47" s="96"/>
      <c r="G47" s="115">
        <f>G48+G50+G52+G54</f>
        <v>198.4</v>
      </c>
      <c r="H47" s="115">
        <f>H48+H50+H52+H54</f>
        <v>198.3</v>
      </c>
      <c r="I47" s="120">
        <f t="shared" si="0"/>
        <v>-0.09999999999999432</v>
      </c>
    </row>
    <row r="48" spans="1:9" ht="74.25" customHeight="1">
      <c r="A48" s="39" t="s">
        <v>182</v>
      </c>
      <c r="B48" s="40" t="s">
        <v>51</v>
      </c>
      <c r="C48" s="40"/>
      <c r="D48" s="31" t="s">
        <v>223</v>
      </c>
      <c r="E48" s="31" t="s">
        <v>52</v>
      </c>
      <c r="F48" s="31"/>
      <c r="G48" s="32">
        <f>G49</f>
        <v>160</v>
      </c>
      <c r="H48" s="32">
        <f>H49</f>
        <v>159.9</v>
      </c>
      <c r="I48" s="122">
        <f t="shared" si="0"/>
        <v>-0.09999999999999432</v>
      </c>
    </row>
    <row r="49" spans="1:9" ht="27.75" customHeight="1">
      <c r="A49" s="41" t="s">
        <v>183</v>
      </c>
      <c r="B49" s="42" t="s">
        <v>292</v>
      </c>
      <c r="C49" s="42"/>
      <c r="D49" s="96" t="s">
        <v>223</v>
      </c>
      <c r="E49" s="43" t="s">
        <v>52</v>
      </c>
      <c r="F49" s="43" t="s">
        <v>293</v>
      </c>
      <c r="G49" s="44">
        <v>160</v>
      </c>
      <c r="H49" s="44">
        <v>159.9</v>
      </c>
      <c r="I49" s="120">
        <f t="shared" si="0"/>
        <v>-0.09999999999999432</v>
      </c>
    </row>
    <row r="50" spans="1:9" ht="25.5">
      <c r="A50" s="45" t="s">
        <v>184</v>
      </c>
      <c r="B50" s="46" t="s">
        <v>53</v>
      </c>
      <c r="C50" s="46"/>
      <c r="D50" s="31" t="s">
        <v>223</v>
      </c>
      <c r="E50" s="47" t="s">
        <v>54</v>
      </c>
      <c r="F50" s="47"/>
      <c r="G50" s="48">
        <f>G51</f>
        <v>0</v>
      </c>
      <c r="H50" s="48">
        <f>H51</f>
        <v>0</v>
      </c>
      <c r="I50" s="122">
        <f>H50-G50</f>
        <v>0</v>
      </c>
    </row>
    <row r="51" spans="1:9" ht="27.75" customHeight="1">
      <c r="A51" s="41" t="s">
        <v>185</v>
      </c>
      <c r="B51" s="20" t="s">
        <v>267</v>
      </c>
      <c r="C51" s="42"/>
      <c r="D51" s="105" t="s">
        <v>223</v>
      </c>
      <c r="E51" s="43" t="s">
        <v>54</v>
      </c>
      <c r="F51" s="43" t="s">
        <v>268</v>
      </c>
      <c r="G51" s="44">
        <v>0</v>
      </c>
      <c r="H51" s="44">
        <v>0</v>
      </c>
      <c r="I51" s="120">
        <f t="shared" si="0"/>
        <v>0</v>
      </c>
    </row>
    <row r="52" spans="1:9" ht="38.25">
      <c r="A52" s="39" t="s">
        <v>186</v>
      </c>
      <c r="B52" s="59" t="s">
        <v>173</v>
      </c>
      <c r="C52" s="59"/>
      <c r="D52" s="31" t="s">
        <v>223</v>
      </c>
      <c r="E52" s="31" t="s">
        <v>174</v>
      </c>
      <c r="F52" s="31"/>
      <c r="G52" s="32">
        <f>G53</f>
        <v>30</v>
      </c>
      <c r="H52" s="32">
        <f>H53</f>
        <v>30</v>
      </c>
      <c r="I52" s="122">
        <f t="shared" si="0"/>
        <v>0</v>
      </c>
    </row>
    <row r="53" spans="1:9" ht="25.5">
      <c r="A53" s="24" t="s">
        <v>187</v>
      </c>
      <c r="B53" s="36" t="s">
        <v>276</v>
      </c>
      <c r="C53" s="36"/>
      <c r="D53" s="96" t="s">
        <v>223</v>
      </c>
      <c r="E53" s="25" t="s">
        <v>174</v>
      </c>
      <c r="F53" s="25" t="s">
        <v>277</v>
      </c>
      <c r="G53" s="26">
        <v>30</v>
      </c>
      <c r="H53" s="26">
        <v>30</v>
      </c>
      <c r="I53" s="120">
        <f t="shared" si="0"/>
        <v>0</v>
      </c>
    </row>
    <row r="54" spans="1:9" ht="29.25" customHeight="1">
      <c r="A54" s="39" t="s">
        <v>224</v>
      </c>
      <c r="B54" s="59" t="s">
        <v>240</v>
      </c>
      <c r="C54" s="59"/>
      <c r="D54" s="31" t="s">
        <v>223</v>
      </c>
      <c r="E54" s="31" t="s">
        <v>241</v>
      </c>
      <c r="F54" s="31"/>
      <c r="G54" s="32">
        <f>G55</f>
        <v>8.4</v>
      </c>
      <c r="H54" s="32">
        <f>H55</f>
        <v>8.4</v>
      </c>
      <c r="I54" s="122">
        <f t="shared" si="0"/>
        <v>0</v>
      </c>
    </row>
    <row r="55" spans="1:9" ht="28.5" customHeight="1">
      <c r="A55" s="24" t="s">
        <v>225</v>
      </c>
      <c r="B55" s="20" t="s">
        <v>267</v>
      </c>
      <c r="C55" s="36"/>
      <c r="D55" s="96" t="s">
        <v>223</v>
      </c>
      <c r="E55" s="25" t="s">
        <v>241</v>
      </c>
      <c r="F55" s="25" t="s">
        <v>268</v>
      </c>
      <c r="G55" s="26">
        <v>8.4</v>
      </c>
      <c r="H55" s="26">
        <v>8.4</v>
      </c>
      <c r="I55" s="120">
        <f t="shared" si="0"/>
        <v>0</v>
      </c>
    </row>
    <row r="56" spans="1:9" ht="60">
      <c r="A56" s="49" t="s">
        <v>55</v>
      </c>
      <c r="B56" s="50" t="s">
        <v>56</v>
      </c>
      <c r="C56" s="50"/>
      <c r="D56" s="51" t="s">
        <v>57</v>
      </c>
      <c r="E56" s="12"/>
      <c r="F56" s="12"/>
      <c r="G56" s="14">
        <f aca="true" t="shared" si="2" ref="G56:H59">G57</f>
        <v>16.6</v>
      </c>
      <c r="H56" s="14">
        <f t="shared" si="2"/>
        <v>16.6</v>
      </c>
      <c r="I56" s="94">
        <f t="shared" si="0"/>
        <v>0</v>
      </c>
    </row>
    <row r="57" spans="1:9" ht="76.5">
      <c r="A57" s="27" t="s">
        <v>58</v>
      </c>
      <c r="B57" s="52" t="s">
        <v>228</v>
      </c>
      <c r="C57" s="52"/>
      <c r="D57" s="34" t="s">
        <v>59</v>
      </c>
      <c r="E57" s="15"/>
      <c r="F57" s="15"/>
      <c r="G57" s="18">
        <f t="shared" si="2"/>
        <v>16.6</v>
      </c>
      <c r="H57" s="18">
        <f t="shared" si="2"/>
        <v>16.6</v>
      </c>
      <c r="I57" s="10">
        <f t="shared" si="0"/>
        <v>0</v>
      </c>
    </row>
    <row r="58" spans="1:9" ht="25.5">
      <c r="A58" s="100" t="s">
        <v>60</v>
      </c>
      <c r="B58" s="101" t="s">
        <v>61</v>
      </c>
      <c r="C58" s="101"/>
      <c r="D58" s="96" t="s">
        <v>59</v>
      </c>
      <c r="E58" s="96" t="s">
        <v>62</v>
      </c>
      <c r="F58" s="96"/>
      <c r="G58" s="115">
        <f t="shared" si="2"/>
        <v>16.6</v>
      </c>
      <c r="H58" s="115">
        <f t="shared" si="2"/>
        <v>16.6</v>
      </c>
      <c r="I58" s="120">
        <f t="shared" si="0"/>
        <v>0</v>
      </c>
    </row>
    <row r="59" spans="1:9" ht="52.5" customHeight="1">
      <c r="A59" s="39" t="s">
        <v>63</v>
      </c>
      <c r="B59" s="30" t="s">
        <v>64</v>
      </c>
      <c r="C59" s="30"/>
      <c r="D59" s="31" t="s">
        <v>59</v>
      </c>
      <c r="E59" s="31" t="s">
        <v>65</v>
      </c>
      <c r="F59" s="31"/>
      <c r="G59" s="32">
        <f t="shared" si="2"/>
        <v>16.6</v>
      </c>
      <c r="H59" s="32">
        <f t="shared" si="2"/>
        <v>16.6</v>
      </c>
      <c r="I59" s="122">
        <f t="shared" si="0"/>
        <v>0</v>
      </c>
    </row>
    <row r="60" spans="1:9" ht="27.75" customHeight="1">
      <c r="A60" s="100" t="s">
        <v>66</v>
      </c>
      <c r="B60" s="20" t="s">
        <v>294</v>
      </c>
      <c r="C60" s="101"/>
      <c r="D60" s="96" t="s">
        <v>59</v>
      </c>
      <c r="E60" s="89" t="s">
        <v>65</v>
      </c>
      <c r="F60" s="89" t="s">
        <v>262</v>
      </c>
      <c r="G60" s="115">
        <f>G61+G62</f>
        <v>16.6</v>
      </c>
      <c r="H60" s="115">
        <f>H61+H62</f>
        <v>16.6</v>
      </c>
      <c r="I60" s="120">
        <f t="shared" si="0"/>
        <v>0</v>
      </c>
    </row>
    <row r="61" spans="1:9" ht="39.75" customHeight="1">
      <c r="A61" s="33" t="s">
        <v>295</v>
      </c>
      <c r="B61" s="20" t="s">
        <v>264</v>
      </c>
      <c r="C61" s="110"/>
      <c r="D61" s="96" t="s">
        <v>59</v>
      </c>
      <c r="E61" s="96" t="s">
        <v>65</v>
      </c>
      <c r="F61" s="89" t="s">
        <v>265</v>
      </c>
      <c r="G61" s="115">
        <v>8.7</v>
      </c>
      <c r="H61" s="115">
        <v>8.7</v>
      </c>
      <c r="I61" s="120">
        <f t="shared" si="0"/>
        <v>0</v>
      </c>
    </row>
    <row r="62" spans="1:9" ht="29.25" customHeight="1">
      <c r="A62" s="33" t="s">
        <v>296</v>
      </c>
      <c r="B62" s="20" t="s">
        <v>267</v>
      </c>
      <c r="C62" s="110"/>
      <c r="D62" s="96" t="s">
        <v>59</v>
      </c>
      <c r="E62" s="96" t="s">
        <v>65</v>
      </c>
      <c r="F62" s="89" t="s">
        <v>268</v>
      </c>
      <c r="G62" s="115">
        <v>7.9</v>
      </c>
      <c r="H62" s="115">
        <v>7.9</v>
      </c>
      <c r="I62" s="120">
        <f>H62-G62</f>
        <v>0</v>
      </c>
    </row>
    <row r="63" spans="1:9" ht="20.25" customHeight="1">
      <c r="A63" s="53" t="s">
        <v>67</v>
      </c>
      <c r="B63" s="54" t="s">
        <v>68</v>
      </c>
      <c r="C63" s="54"/>
      <c r="D63" s="51" t="s">
        <v>69</v>
      </c>
      <c r="E63" s="51"/>
      <c r="F63" s="51"/>
      <c r="G63" s="55">
        <f>G67+G64</f>
        <v>70.2</v>
      </c>
      <c r="H63" s="55">
        <f>H67+H64</f>
        <v>70.2</v>
      </c>
      <c r="I63" s="94">
        <f t="shared" si="0"/>
        <v>0</v>
      </c>
    </row>
    <row r="64" spans="1:9" ht="25.5">
      <c r="A64" s="56" t="s">
        <v>70</v>
      </c>
      <c r="B64" s="57" t="s">
        <v>242</v>
      </c>
      <c r="C64" s="57"/>
      <c r="D64" s="34" t="s">
        <v>243</v>
      </c>
      <c r="E64" s="34"/>
      <c r="F64" s="34"/>
      <c r="G64" s="58">
        <f>G65</f>
        <v>0</v>
      </c>
      <c r="H64" s="58">
        <f>H65</f>
        <v>0</v>
      </c>
      <c r="I64" s="10">
        <f t="shared" si="0"/>
        <v>0</v>
      </c>
    </row>
    <row r="65" spans="1:9" ht="51">
      <c r="A65" s="100" t="s">
        <v>73</v>
      </c>
      <c r="B65" s="59" t="s">
        <v>226</v>
      </c>
      <c r="C65" s="54"/>
      <c r="D65" s="31" t="s">
        <v>243</v>
      </c>
      <c r="E65" s="31" t="s">
        <v>227</v>
      </c>
      <c r="F65" s="31"/>
      <c r="G65" s="32">
        <f>G66</f>
        <v>0</v>
      </c>
      <c r="H65" s="32">
        <f>H66</f>
        <v>0</v>
      </c>
      <c r="I65" s="119">
        <f t="shared" si="0"/>
        <v>0</v>
      </c>
    </row>
    <row r="66" spans="1:9" ht="41.25" customHeight="1">
      <c r="A66" s="100" t="s">
        <v>76</v>
      </c>
      <c r="B66" s="20" t="s">
        <v>292</v>
      </c>
      <c r="C66" s="54"/>
      <c r="D66" s="96" t="s">
        <v>243</v>
      </c>
      <c r="E66" s="25" t="s">
        <v>227</v>
      </c>
      <c r="F66" s="25" t="s">
        <v>293</v>
      </c>
      <c r="G66" s="115">
        <v>0</v>
      </c>
      <c r="H66" s="115">
        <v>0</v>
      </c>
      <c r="I66" s="118">
        <f t="shared" si="0"/>
        <v>0</v>
      </c>
    </row>
    <row r="67" spans="1:9" ht="12.75">
      <c r="A67" s="56" t="s">
        <v>244</v>
      </c>
      <c r="B67" s="57" t="s">
        <v>71</v>
      </c>
      <c r="C67" s="57"/>
      <c r="D67" s="34" t="s">
        <v>72</v>
      </c>
      <c r="E67" s="34"/>
      <c r="F67" s="34"/>
      <c r="G67" s="58">
        <f aca="true" t="shared" si="3" ref="G67:H69">G68</f>
        <v>70.2</v>
      </c>
      <c r="H67" s="58">
        <f t="shared" si="3"/>
        <v>70.2</v>
      </c>
      <c r="I67" s="121">
        <f>H67-G67</f>
        <v>0</v>
      </c>
    </row>
    <row r="68" spans="1:9" ht="25.5">
      <c r="A68" s="100" t="s">
        <v>245</v>
      </c>
      <c r="B68" s="110" t="s">
        <v>74</v>
      </c>
      <c r="C68" s="110"/>
      <c r="D68" s="96" t="s">
        <v>72</v>
      </c>
      <c r="E68" s="96" t="s">
        <v>75</v>
      </c>
      <c r="F68" s="96"/>
      <c r="G68" s="115">
        <f t="shared" si="3"/>
        <v>70.2</v>
      </c>
      <c r="H68" s="115">
        <f t="shared" si="3"/>
        <v>70.2</v>
      </c>
      <c r="I68" s="120">
        <f t="shared" si="0"/>
        <v>0</v>
      </c>
    </row>
    <row r="69" spans="1:9" ht="54" customHeight="1">
      <c r="A69" s="39" t="s">
        <v>246</v>
      </c>
      <c r="B69" s="59" t="s">
        <v>216</v>
      </c>
      <c r="C69" s="59"/>
      <c r="D69" s="31" t="s">
        <v>72</v>
      </c>
      <c r="E69" s="31" t="s">
        <v>297</v>
      </c>
      <c r="F69" s="31"/>
      <c r="G69" s="32">
        <f t="shared" si="3"/>
        <v>70.2</v>
      </c>
      <c r="H69" s="32">
        <f t="shared" si="3"/>
        <v>70.2</v>
      </c>
      <c r="I69" s="122">
        <f t="shared" si="0"/>
        <v>0</v>
      </c>
    </row>
    <row r="70" spans="1:9" ht="28.5" customHeight="1">
      <c r="A70" s="100" t="s">
        <v>247</v>
      </c>
      <c r="B70" s="20" t="s">
        <v>267</v>
      </c>
      <c r="C70" s="110"/>
      <c r="D70" s="96" t="s">
        <v>72</v>
      </c>
      <c r="E70" s="89" t="s">
        <v>297</v>
      </c>
      <c r="F70" s="89" t="s">
        <v>268</v>
      </c>
      <c r="G70" s="115">
        <v>70.2</v>
      </c>
      <c r="H70" s="115">
        <v>70.2</v>
      </c>
      <c r="I70" s="120">
        <f t="shared" si="0"/>
        <v>0</v>
      </c>
    </row>
    <row r="71" spans="1:9" ht="30">
      <c r="A71" s="49" t="s">
        <v>77</v>
      </c>
      <c r="B71" s="50" t="s">
        <v>78</v>
      </c>
      <c r="C71" s="50"/>
      <c r="D71" s="51" t="s">
        <v>79</v>
      </c>
      <c r="E71" s="12"/>
      <c r="F71" s="12"/>
      <c r="G71" s="14">
        <f>G72+G93</f>
        <v>25702.300000000003</v>
      </c>
      <c r="H71" s="14">
        <f>H72+H93</f>
        <v>25701.1</v>
      </c>
      <c r="I71" s="94">
        <f t="shared" si="0"/>
        <v>-1.2000000000043656</v>
      </c>
    </row>
    <row r="72" spans="1:9" ht="15">
      <c r="A72" s="60" t="s">
        <v>80</v>
      </c>
      <c r="B72" s="52" t="s">
        <v>81</v>
      </c>
      <c r="C72" s="52"/>
      <c r="D72" s="34" t="s">
        <v>82</v>
      </c>
      <c r="E72" s="15"/>
      <c r="F72" s="15"/>
      <c r="G72" s="18">
        <f>G73</f>
        <v>22896.700000000004</v>
      </c>
      <c r="H72" s="18">
        <f>H73</f>
        <v>22896.1</v>
      </c>
      <c r="I72" s="10">
        <f t="shared" si="0"/>
        <v>-0.6000000000058208</v>
      </c>
    </row>
    <row r="73" spans="1:9" ht="12.75">
      <c r="A73" s="100" t="s">
        <v>83</v>
      </c>
      <c r="B73" s="110" t="s">
        <v>81</v>
      </c>
      <c r="C73" s="110"/>
      <c r="D73" s="96" t="s">
        <v>82</v>
      </c>
      <c r="E73" s="96" t="s">
        <v>84</v>
      </c>
      <c r="F73" s="96"/>
      <c r="G73" s="115">
        <f>G74+G79+G91</f>
        <v>22896.700000000004</v>
      </c>
      <c r="H73" s="115">
        <f>H74+H79+H91</f>
        <v>22896.1</v>
      </c>
      <c r="I73" s="120">
        <f t="shared" si="0"/>
        <v>-0.6000000000058208</v>
      </c>
    </row>
    <row r="74" spans="1:9" ht="25.5">
      <c r="A74" s="111" t="s">
        <v>85</v>
      </c>
      <c r="B74" s="110" t="s">
        <v>86</v>
      </c>
      <c r="C74" s="110"/>
      <c r="D74" s="96" t="s">
        <v>82</v>
      </c>
      <c r="E74" s="96" t="s">
        <v>87</v>
      </c>
      <c r="F74" s="96"/>
      <c r="G74" s="115">
        <f>G75+G77</f>
        <v>6501.9</v>
      </c>
      <c r="H74" s="115">
        <f>H75+H77</f>
        <v>6501.799999999999</v>
      </c>
      <c r="I74" s="120">
        <f aca="true" t="shared" si="4" ref="I74:I137">H74-G74</f>
        <v>-0.1000000000003638</v>
      </c>
    </row>
    <row r="75" spans="1:9" ht="51">
      <c r="A75" s="61" t="s">
        <v>88</v>
      </c>
      <c r="B75" s="35" t="s">
        <v>248</v>
      </c>
      <c r="C75" s="35"/>
      <c r="D75" s="31" t="s">
        <v>82</v>
      </c>
      <c r="E75" s="21" t="s">
        <v>89</v>
      </c>
      <c r="F75" s="21"/>
      <c r="G75" s="23">
        <f>G76</f>
        <v>1184.5</v>
      </c>
      <c r="H75" s="23">
        <f>H76</f>
        <v>1184.4</v>
      </c>
      <c r="I75" s="122">
        <f t="shared" si="4"/>
        <v>-0.09999999999990905</v>
      </c>
    </row>
    <row r="76" spans="1:9" ht="29.25" customHeight="1">
      <c r="A76" s="111" t="s">
        <v>90</v>
      </c>
      <c r="B76" s="20" t="s">
        <v>267</v>
      </c>
      <c r="C76" s="110"/>
      <c r="D76" s="96" t="s">
        <v>82</v>
      </c>
      <c r="E76" s="96" t="s">
        <v>89</v>
      </c>
      <c r="F76" s="89" t="s">
        <v>268</v>
      </c>
      <c r="G76" s="115">
        <v>1184.5</v>
      </c>
      <c r="H76" s="115">
        <v>1184.4</v>
      </c>
      <c r="I76" s="120">
        <f t="shared" si="4"/>
        <v>-0.09999999999990905</v>
      </c>
    </row>
    <row r="77" spans="1:9" ht="89.25">
      <c r="A77" s="61" t="s">
        <v>91</v>
      </c>
      <c r="B77" s="35" t="s">
        <v>249</v>
      </c>
      <c r="C77" s="35"/>
      <c r="D77" s="31" t="s">
        <v>82</v>
      </c>
      <c r="E77" s="21" t="s">
        <v>92</v>
      </c>
      <c r="F77" s="21"/>
      <c r="G77" s="23">
        <f>G78</f>
        <v>5317.4</v>
      </c>
      <c r="H77" s="23">
        <f>H78</f>
        <v>5317.4</v>
      </c>
      <c r="I77" s="122">
        <f t="shared" si="4"/>
        <v>0</v>
      </c>
    </row>
    <row r="78" spans="1:9" ht="28.5" customHeight="1">
      <c r="A78" s="111" t="s">
        <v>93</v>
      </c>
      <c r="B78" s="20" t="s">
        <v>267</v>
      </c>
      <c r="C78" s="110"/>
      <c r="D78" s="96" t="s">
        <v>82</v>
      </c>
      <c r="E78" s="96" t="s">
        <v>92</v>
      </c>
      <c r="F78" s="89" t="s">
        <v>268</v>
      </c>
      <c r="G78" s="115">
        <v>5317.4</v>
      </c>
      <c r="H78" s="115">
        <v>5317.4</v>
      </c>
      <c r="I78" s="120">
        <f t="shared" si="4"/>
        <v>0</v>
      </c>
    </row>
    <row r="79" spans="1:9" ht="38.25">
      <c r="A79" s="62" t="s">
        <v>94</v>
      </c>
      <c r="B79" s="20" t="s">
        <v>298</v>
      </c>
      <c r="C79" s="20"/>
      <c r="D79" s="96" t="s">
        <v>82</v>
      </c>
      <c r="E79" s="25" t="s">
        <v>95</v>
      </c>
      <c r="F79" s="25"/>
      <c r="G79" s="26">
        <f>G80+G82+G84+G86+G88</f>
        <v>16218.900000000001</v>
      </c>
      <c r="H79" s="26">
        <f>H80+H82+H84+H86+H88</f>
        <v>16218.5</v>
      </c>
      <c r="I79" s="120">
        <f t="shared" si="4"/>
        <v>-0.4000000000014552</v>
      </c>
    </row>
    <row r="80" spans="1:9" ht="51">
      <c r="A80" s="63" t="s">
        <v>96</v>
      </c>
      <c r="B80" s="59" t="s">
        <v>97</v>
      </c>
      <c r="C80" s="59"/>
      <c r="D80" s="31" t="s">
        <v>82</v>
      </c>
      <c r="E80" s="31" t="s">
        <v>98</v>
      </c>
      <c r="F80" s="31"/>
      <c r="G80" s="32">
        <f>G81</f>
        <v>241.2</v>
      </c>
      <c r="H80" s="32">
        <f>H81</f>
        <v>241.1</v>
      </c>
      <c r="I80" s="122">
        <f t="shared" si="4"/>
        <v>-0.09999999999999432</v>
      </c>
    </row>
    <row r="81" spans="1:9" ht="29.25" customHeight="1">
      <c r="A81" s="62" t="s">
        <v>99</v>
      </c>
      <c r="B81" s="20" t="s">
        <v>267</v>
      </c>
      <c r="C81" s="36"/>
      <c r="D81" s="96" t="s">
        <v>82</v>
      </c>
      <c r="E81" s="25" t="s">
        <v>98</v>
      </c>
      <c r="F81" s="25" t="s">
        <v>268</v>
      </c>
      <c r="G81" s="26">
        <v>241.2</v>
      </c>
      <c r="H81" s="26">
        <v>241.1</v>
      </c>
      <c r="I81" s="120">
        <f t="shared" si="4"/>
        <v>-0.09999999999999432</v>
      </c>
    </row>
    <row r="82" spans="1:9" ht="25.5">
      <c r="A82" s="63" t="s">
        <v>100</v>
      </c>
      <c r="B82" s="59" t="s">
        <v>101</v>
      </c>
      <c r="C82" s="59"/>
      <c r="D82" s="31" t="s">
        <v>82</v>
      </c>
      <c r="E82" s="31" t="s">
        <v>102</v>
      </c>
      <c r="F82" s="31"/>
      <c r="G82" s="32">
        <f>G83</f>
        <v>8820.2</v>
      </c>
      <c r="H82" s="32">
        <f>H83</f>
        <v>8820.1</v>
      </c>
      <c r="I82" s="122">
        <f t="shared" si="4"/>
        <v>-0.1000000000003638</v>
      </c>
    </row>
    <row r="83" spans="1:9" ht="27.75" customHeight="1">
      <c r="A83" s="62" t="s">
        <v>103</v>
      </c>
      <c r="B83" s="20" t="s">
        <v>267</v>
      </c>
      <c r="C83" s="36"/>
      <c r="D83" s="96" t="s">
        <v>82</v>
      </c>
      <c r="E83" s="25" t="s">
        <v>102</v>
      </c>
      <c r="F83" s="25" t="s">
        <v>268</v>
      </c>
      <c r="G83" s="26">
        <v>8820.2</v>
      </c>
      <c r="H83" s="26">
        <v>8820.1</v>
      </c>
      <c r="I83" s="120">
        <f t="shared" si="4"/>
        <v>-0.1000000000003638</v>
      </c>
    </row>
    <row r="84" spans="1:9" ht="63.75">
      <c r="A84" s="63" t="s">
        <v>104</v>
      </c>
      <c r="B84" s="59" t="s">
        <v>105</v>
      </c>
      <c r="C84" s="59"/>
      <c r="D84" s="31" t="s">
        <v>82</v>
      </c>
      <c r="E84" s="31" t="s">
        <v>106</v>
      </c>
      <c r="F84" s="31"/>
      <c r="G84" s="32">
        <f>G85</f>
        <v>0</v>
      </c>
      <c r="H84" s="32">
        <f>H85</f>
        <v>0</v>
      </c>
      <c r="I84" s="122">
        <f t="shared" si="4"/>
        <v>0</v>
      </c>
    </row>
    <row r="85" spans="1:9" ht="27" customHeight="1">
      <c r="A85" s="62" t="s">
        <v>107</v>
      </c>
      <c r="B85" s="20" t="s">
        <v>267</v>
      </c>
      <c r="C85" s="36"/>
      <c r="D85" s="96" t="s">
        <v>82</v>
      </c>
      <c r="E85" s="25" t="s">
        <v>106</v>
      </c>
      <c r="F85" s="25" t="s">
        <v>268</v>
      </c>
      <c r="G85" s="26">
        <v>0</v>
      </c>
      <c r="H85" s="26">
        <v>0</v>
      </c>
      <c r="I85" s="120">
        <f t="shared" si="4"/>
        <v>0</v>
      </c>
    </row>
    <row r="86" spans="1:9" ht="12.75">
      <c r="A86" s="63" t="s">
        <v>188</v>
      </c>
      <c r="B86" s="59" t="s">
        <v>189</v>
      </c>
      <c r="C86" s="59"/>
      <c r="D86" s="31" t="s">
        <v>82</v>
      </c>
      <c r="E86" s="31" t="s">
        <v>190</v>
      </c>
      <c r="F86" s="31"/>
      <c r="G86" s="32">
        <f>G87</f>
        <v>7157.5</v>
      </c>
      <c r="H86" s="32">
        <f>H87</f>
        <v>7157.3</v>
      </c>
      <c r="I86" s="122">
        <f t="shared" si="4"/>
        <v>-0.1999999999998181</v>
      </c>
    </row>
    <row r="87" spans="1:9" ht="29.25" customHeight="1">
      <c r="A87" s="62" t="s">
        <v>191</v>
      </c>
      <c r="B87" s="20" t="s">
        <v>267</v>
      </c>
      <c r="C87" s="36"/>
      <c r="D87" s="96" t="s">
        <v>82</v>
      </c>
      <c r="E87" s="25" t="s">
        <v>190</v>
      </c>
      <c r="F87" s="25" t="s">
        <v>268</v>
      </c>
      <c r="G87" s="26">
        <v>7157.5</v>
      </c>
      <c r="H87" s="26">
        <v>7157.3</v>
      </c>
      <c r="I87" s="120">
        <f t="shared" si="4"/>
        <v>-0.1999999999998181</v>
      </c>
    </row>
    <row r="88" spans="1:9" ht="38.25">
      <c r="A88" s="63" t="s">
        <v>299</v>
      </c>
      <c r="B88" s="59" t="s">
        <v>300</v>
      </c>
      <c r="C88" s="59"/>
      <c r="D88" s="31" t="s">
        <v>82</v>
      </c>
      <c r="E88" s="31" t="s">
        <v>301</v>
      </c>
      <c r="F88" s="31"/>
      <c r="G88" s="32">
        <f>G89</f>
        <v>0</v>
      </c>
      <c r="H88" s="32">
        <f>H89</f>
        <v>0</v>
      </c>
      <c r="I88" s="122">
        <f t="shared" si="4"/>
        <v>0</v>
      </c>
    </row>
    <row r="89" spans="1:9" ht="27" customHeight="1">
      <c r="A89" s="62" t="s">
        <v>302</v>
      </c>
      <c r="B89" s="20" t="s">
        <v>267</v>
      </c>
      <c r="C89" s="36"/>
      <c r="D89" s="89" t="s">
        <v>82</v>
      </c>
      <c r="E89" s="25" t="s">
        <v>301</v>
      </c>
      <c r="F89" s="25" t="s">
        <v>268</v>
      </c>
      <c r="G89" s="26">
        <v>0</v>
      </c>
      <c r="H89" s="26">
        <v>0</v>
      </c>
      <c r="I89" s="120">
        <f t="shared" si="4"/>
        <v>0</v>
      </c>
    </row>
    <row r="90" spans="1:9" ht="30.75" customHeight="1">
      <c r="A90" s="62" t="s">
        <v>108</v>
      </c>
      <c r="B90" s="36" t="s">
        <v>192</v>
      </c>
      <c r="C90" s="36"/>
      <c r="D90" s="96" t="s">
        <v>82</v>
      </c>
      <c r="E90" s="25" t="s">
        <v>193</v>
      </c>
      <c r="F90" s="25"/>
      <c r="G90" s="26">
        <f>G91</f>
        <v>175.9</v>
      </c>
      <c r="H90" s="26">
        <f>H91</f>
        <v>175.8</v>
      </c>
      <c r="I90" s="120">
        <f t="shared" si="4"/>
        <v>-0.09999999999999432</v>
      </c>
    </row>
    <row r="91" spans="1:9" ht="45" customHeight="1">
      <c r="A91" s="63" t="s">
        <v>109</v>
      </c>
      <c r="B91" s="59" t="s">
        <v>194</v>
      </c>
      <c r="C91" s="59"/>
      <c r="D91" s="31" t="s">
        <v>82</v>
      </c>
      <c r="E91" s="31" t="s">
        <v>195</v>
      </c>
      <c r="F91" s="31"/>
      <c r="G91" s="32">
        <f>G92</f>
        <v>175.9</v>
      </c>
      <c r="H91" s="32">
        <f>H92</f>
        <v>175.8</v>
      </c>
      <c r="I91" s="122">
        <f t="shared" si="4"/>
        <v>-0.09999999999999432</v>
      </c>
    </row>
    <row r="92" spans="1:9" ht="29.25" customHeight="1">
      <c r="A92" s="62" t="s">
        <v>175</v>
      </c>
      <c r="B92" s="20" t="s">
        <v>267</v>
      </c>
      <c r="C92" s="36"/>
      <c r="D92" s="96" t="s">
        <v>82</v>
      </c>
      <c r="E92" s="25" t="s">
        <v>195</v>
      </c>
      <c r="F92" s="25" t="s">
        <v>268</v>
      </c>
      <c r="G92" s="26">
        <v>175.9</v>
      </c>
      <c r="H92" s="26">
        <v>175.8</v>
      </c>
      <c r="I92" s="120">
        <f t="shared" si="4"/>
        <v>-0.09999999999999432</v>
      </c>
    </row>
    <row r="93" spans="1:9" ht="38.25">
      <c r="A93" s="64" t="s">
        <v>110</v>
      </c>
      <c r="B93" s="52" t="s">
        <v>111</v>
      </c>
      <c r="C93" s="52"/>
      <c r="D93" s="34" t="s">
        <v>112</v>
      </c>
      <c r="E93" s="15"/>
      <c r="F93" s="15"/>
      <c r="G93" s="18">
        <f>G94</f>
        <v>2805.6000000000004</v>
      </c>
      <c r="H93" s="18">
        <f>H94</f>
        <v>2805</v>
      </c>
      <c r="I93" s="10">
        <f t="shared" si="4"/>
        <v>-0.6000000000003638</v>
      </c>
    </row>
    <row r="94" spans="1:9" ht="102">
      <c r="A94" s="65" t="s">
        <v>113</v>
      </c>
      <c r="B94" s="35" t="s">
        <v>114</v>
      </c>
      <c r="C94" s="35"/>
      <c r="D94" s="31" t="s">
        <v>112</v>
      </c>
      <c r="E94" s="31" t="s">
        <v>115</v>
      </c>
      <c r="F94" s="31"/>
      <c r="G94" s="32">
        <f>G95+G96+G99</f>
        <v>2805.6000000000004</v>
      </c>
      <c r="H94" s="32">
        <f>H95+H96+H99</f>
        <v>2805</v>
      </c>
      <c r="I94" s="122">
        <f t="shared" si="4"/>
        <v>-0.6000000000003638</v>
      </c>
    </row>
    <row r="95" spans="1:9" ht="25.5">
      <c r="A95" s="62" t="s">
        <v>116</v>
      </c>
      <c r="B95" s="36" t="s">
        <v>258</v>
      </c>
      <c r="C95" s="36"/>
      <c r="D95" s="96" t="s">
        <v>112</v>
      </c>
      <c r="E95" s="25" t="s">
        <v>115</v>
      </c>
      <c r="F95" s="25" t="s">
        <v>303</v>
      </c>
      <c r="G95" s="26">
        <v>2772.8</v>
      </c>
      <c r="H95" s="26">
        <v>2772.5</v>
      </c>
      <c r="I95" s="120">
        <f t="shared" si="4"/>
        <v>-0.3000000000001819</v>
      </c>
    </row>
    <row r="96" spans="1:9" ht="28.5" customHeight="1">
      <c r="A96" s="62" t="s">
        <v>304</v>
      </c>
      <c r="B96" s="36" t="s">
        <v>261</v>
      </c>
      <c r="C96" s="36"/>
      <c r="D96" s="89" t="s">
        <v>112</v>
      </c>
      <c r="E96" s="25" t="s">
        <v>115</v>
      </c>
      <c r="F96" s="25" t="s">
        <v>262</v>
      </c>
      <c r="G96" s="26">
        <f>G97+G98</f>
        <v>31.9</v>
      </c>
      <c r="H96" s="26">
        <f>H97+H98</f>
        <v>31.7</v>
      </c>
      <c r="I96" s="120">
        <f t="shared" si="4"/>
        <v>-0.1999999999999993</v>
      </c>
    </row>
    <row r="97" spans="1:9" ht="38.25">
      <c r="A97" s="62" t="s">
        <v>305</v>
      </c>
      <c r="B97" s="20" t="s">
        <v>264</v>
      </c>
      <c r="C97" s="36"/>
      <c r="D97" s="89" t="s">
        <v>112</v>
      </c>
      <c r="E97" s="25" t="s">
        <v>115</v>
      </c>
      <c r="F97" s="25" t="s">
        <v>265</v>
      </c>
      <c r="G97" s="26">
        <v>21.5</v>
      </c>
      <c r="H97" s="26">
        <v>21.5</v>
      </c>
      <c r="I97" s="120">
        <f>H97-G97</f>
        <v>0</v>
      </c>
    </row>
    <row r="98" spans="1:9" ht="30" customHeight="1">
      <c r="A98" s="62" t="s">
        <v>306</v>
      </c>
      <c r="B98" s="20" t="s">
        <v>267</v>
      </c>
      <c r="C98" s="36"/>
      <c r="D98" s="89" t="s">
        <v>112</v>
      </c>
      <c r="E98" s="25" t="s">
        <v>115</v>
      </c>
      <c r="F98" s="25" t="s">
        <v>268</v>
      </c>
      <c r="G98" s="26">
        <v>10.4</v>
      </c>
      <c r="H98" s="26">
        <v>10.2</v>
      </c>
      <c r="I98" s="120">
        <f aca="true" t="shared" si="5" ref="I98:I113">H98-G98</f>
        <v>-0.20000000000000107</v>
      </c>
    </row>
    <row r="99" spans="1:9" ht="38.25">
      <c r="A99" s="62" t="s">
        <v>307</v>
      </c>
      <c r="B99" s="20" t="s">
        <v>273</v>
      </c>
      <c r="C99" s="36"/>
      <c r="D99" s="89" t="s">
        <v>112</v>
      </c>
      <c r="E99" s="25" t="s">
        <v>115</v>
      </c>
      <c r="F99" s="25" t="s">
        <v>274</v>
      </c>
      <c r="G99" s="26">
        <v>0.9</v>
      </c>
      <c r="H99" s="26">
        <v>0.8</v>
      </c>
      <c r="I99" s="120">
        <f t="shared" si="4"/>
        <v>-0.09999999999999998</v>
      </c>
    </row>
    <row r="100" spans="1:9" ht="15">
      <c r="A100" s="66" t="s">
        <v>117</v>
      </c>
      <c r="B100" s="67" t="s">
        <v>118</v>
      </c>
      <c r="C100" s="67"/>
      <c r="D100" s="68" t="s">
        <v>119</v>
      </c>
      <c r="E100" s="51"/>
      <c r="F100" s="51"/>
      <c r="G100" s="55">
        <f>G101+G110+G106</f>
        <v>1086.7</v>
      </c>
      <c r="H100" s="55">
        <f>H101+H110+H106</f>
        <v>1086.1</v>
      </c>
      <c r="I100" s="94">
        <f t="shared" si="4"/>
        <v>-0.6000000000001364</v>
      </c>
    </row>
    <row r="101" spans="1:9" ht="25.5">
      <c r="A101" s="64" t="s">
        <v>120</v>
      </c>
      <c r="B101" s="57" t="s">
        <v>121</v>
      </c>
      <c r="C101" s="57"/>
      <c r="D101" s="34" t="s">
        <v>122</v>
      </c>
      <c r="E101" s="34"/>
      <c r="F101" s="34"/>
      <c r="G101" s="58">
        <f aca="true" t="shared" si="6" ref="G101:H104">G102</f>
        <v>1027.9</v>
      </c>
      <c r="H101" s="58">
        <f t="shared" si="6"/>
        <v>1027.6</v>
      </c>
      <c r="I101" s="121">
        <f t="shared" si="4"/>
        <v>-0.3000000000001819</v>
      </c>
    </row>
    <row r="102" spans="1:9" ht="38.25">
      <c r="A102" s="111" t="s">
        <v>123</v>
      </c>
      <c r="B102" s="110" t="s">
        <v>124</v>
      </c>
      <c r="C102" s="110"/>
      <c r="D102" s="96" t="s">
        <v>122</v>
      </c>
      <c r="E102" s="96" t="s">
        <v>125</v>
      </c>
      <c r="F102" s="96"/>
      <c r="G102" s="115">
        <f t="shared" si="6"/>
        <v>1027.9</v>
      </c>
      <c r="H102" s="115">
        <f t="shared" si="6"/>
        <v>1027.6</v>
      </c>
      <c r="I102" s="95">
        <f t="shared" si="4"/>
        <v>-0.3000000000001819</v>
      </c>
    </row>
    <row r="103" spans="1:9" ht="25.5">
      <c r="A103" s="111" t="s">
        <v>126</v>
      </c>
      <c r="B103" s="110" t="s">
        <v>127</v>
      </c>
      <c r="C103" s="110"/>
      <c r="D103" s="96" t="s">
        <v>122</v>
      </c>
      <c r="E103" s="96" t="s">
        <v>128</v>
      </c>
      <c r="F103" s="96"/>
      <c r="G103" s="115">
        <f t="shared" si="6"/>
        <v>1027.9</v>
      </c>
      <c r="H103" s="115">
        <f t="shared" si="6"/>
        <v>1027.6</v>
      </c>
      <c r="I103" s="120">
        <f t="shared" si="5"/>
        <v>-0.3000000000001819</v>
      </c>
    </row>
    <row r="104" spans="1:9" ht="51">
      <c r="A104" s="111" t="s">
        <v>129</v>
      </c>
      <c r="B104" s="35" t="s">
        <v>130</v>
      </c>
      <c r="C104" s="35"/>
      <c r="D104" s="31" t="s">
        <v>122</v>
      </c>
      <c r="E104" s="21" t="s">
        <v>131</v>
      </c>
      <c r="F104" s="21"/>
      <c r="G104" s="23">
        <f t="shared" si="6"/>
        <v>1027.9</v>
      </c>
      <c r="H104" s="23">
        <f t="shared" si="6"/>
        <v>1027.6</v>
      </c>
      <c r="I104" s="122">
        <f t="shared" si="5"/>
        <v>-0.3000000000001819</v>
      </c>
    </row>
    <row r="105" spans="1:9" ht="30" customHeight="1">
      <c r="A105" s="111" t="s">
        <v>132</v>
      </c>
      <c r="B105" s="20" t="s">
        <v>267</v>
      </c>
      <c r="C105" s="110"/>
      <c r="D105" s="96" t="s">
        <v>122</v>
      </c>
      <c r="E105" s="96" t="s">
        <v>131</v>
      </c>
      <c r="F105" s="89" t="s">
        <v>268</v>
      </c>
      <c r="G105" s="115">
        <v>1027.9</v>
      </c>
      <c r="H105" s="115">
        <v>1027.6</v>
      </c>
      <c r="I105" s="120">
        <f t="shared" si="5"/>
        <v>-0.3000000000001819</v>
      </c>
    </row>
    <row r="106" spans="1:9" ht="42" customHeight="1">
      <c r="A106" s="74" t="s">
        <v>196</v>
      </c>
      <c r="B106" s="57" t="s">
        <v>308</v>
      </c>
      <c r="C106" s="57"/>
      <c r="D106" s="34" t="s">
        <v>309</v>
      </c>
      <c r="E106" s="34"/>
      <c r="F106" s="34"/>
      <c r="G106" s="58">
        <f aca="true" t="shared" si="7" ref="G106:H108">G107</f>
        <v>24</v>
      </c>
      <c r="H106" s="58">
        <f t="shared" si="7"/>
        <v>24</v>
      </c>
      <c r="I106" s="121">
        <f>H106-G106</f>
        <v>0</v>
      </c>
    </row>
    <row r="107" spans="1:9" ht="25.5">
      <c r="A107" s="90" t="s">
        <v>199</v>
      </c>
      <c r="B107" s="36" t="s">
        <v>310</v>
      </c>
      <c r="C107" s="110"/>
      <c r="D107" s="89" t="s">
        <v>309</v>
      </c>
      <c r="E107" s="89" t="s">
        <v>311</v>
      </c>
      <c r="F107" s="89"/>
      <c r="G107" s="115">
        <f t="shared" si="7"/>
        <v>24</v>
      </c>
      <c r="H107" s="115">
        <f t="shared" si="7"/>
        <v>24</v>
      </c>
      <c r="I107" s="120">
        <f t="shared" si="5"/>
        <v>0</v>
      </c>
    </row>
    <row r="108" spans="1:9" ht="27.75" customHeight="1">
      <c r="A108" s="90" t="s">
        <v>200</v>
      </c>
      <c r="B108" s="112" t="s">
        <v>312</v>
      </c>
      <c r="C108" s="110"/>
      <c r="D108" s="89" t="s">
        <v>309</v>
      </c>
      <c r="E108" s="89" t="s">
        <v>313</v>
      </c>
      <c r="F108" s="89"/>
      <c r="G108" s="115">
        <f t="shared" si="7"/>
        <v>24</v>
      </c>
      <c r="H108" s="115">
        <f t="shared" si="7"/>
        <v>24</v>
      </c>
      <c r="I108" s="120">
        <f t="shared" si="5"/>
        <v>0</v>
      </c>
    </row>
    <row r="109" spans="1:9" ht="30" customHeight="1">
      <c r="A109" s="90" t="s">
        <v>203</v>
      </c>
      <c r="B109" s="20" t="s">
        <v>261</v>
      </c>
      <c r="C109" s="110"/>
      <c r="D109" s="89" t="s">
        <v>309</v>
      </c>
      <c r="E109" s="89" t="s">
        <v>313</v>
      </c>
      <c r="F109" s="89" t="s">
        <v>268</v>
      </c>
      <c r="G109" s="115">
        <v>24</v>
      </c>
      <c r="H109" s="115">
        <v>24</v>
      </c>
      <c r="I109" s="120">
        <f t="shared" si="5"/>
        <v>0</v>
      </c>
    </row>
    <row r="110" spans="1:9" ht="25.5">
      <c r="A110" s="74" t="s">
        <v>314</v>
      </c>
      <c r="B110" s="57" t="s">
        <v>197</v>
      </c>
      <c r="C110" s="57"/>
      <c r="D110" s="34" t="s">
        <v>198</v>
      </c>
      <c r="E110" s="34"/>
      <c r="F110" s="34"/>
      <c r="G110" s="58">
        <f>G111</f>
        <v>34.8</v>
      </c>
      <c r="H110" s="58">
        <f>H111</f>
        <v>34.5</v>
      </c>
      <c r="I110" s="121">
        <f t="shared" si="5"/>
        <v>-0.29999999999999716</v>
      </c>
    </row>
    <row r="111" spans="1:9" ht="25.5">
      <c r="A111" s="90" t="s">
        <v>315</v>
      </c>
      <c r="B111" s="36" t="s">
        <v>192</v>
      </c>
      <c r="C111" s="110"/>
      <c r="D111" s="96" t="s">
        <v>198</v>
      </c>
      <c r="E111" s="96" t="s">
        <v>193</v>
      </c>
      <c r="F111" s="96"/>
      <c r="G111" s="115">
        <f>G112+G114+G116</f>
        <v>34.8</v>
      </c>
      <c r="H111" s="115">
        <f>H112+H114+H116</f>
        <v>34.5</v>
      </c>
      <c r="I111" s="120">
        <f t="shared" si="5"/>
        <v>-0.29999999999999716</v>
      </c>
    </row>
    <row r="112" spans="1:9" ht="28.5" customHeight="1">
      <c r="A112" s="63" t="s">
        <v>316</v>
      </c>
      <c r="B112" s="59" t="s">
        <v>201</v>
      </c>
      <c r="C112" s="59"/>
      <c r="D112" s="31" t="s">
        <v>198</v>
      </c>
      <c r="E112" s="31" t="s">
        <v>202</v>
      </c>
      <c r="F112" s="31"/>
      <c r="G112" s="32">
        <f>G113</f>
        <v>14.7</v>
      </c>
      <c r="H112" s="32">
        <f>H113</f>
        <v>14.6</v>
      </c>
      <c r="I112" s="122">
        <f t="shared" si="5"/>
        <v>-0.09999999999999964</v>
      </c>
    </row>
    <row r="113" spans="1:9" ht="28.5" customHeight="1">
      <c r="A113" s="90" t="s">
        <v>317</v>
      </c>
      <c r="B113" s="20" t="s">
        <v>261</v>
      </c>
      <c r="C113" s="110"/>
      <c r="D113" s="96" t="s">
        <v>198</v>
      </c>
      <c r="E113" s="96" t="s">
        <v>202</v>
      </c>
      <c r="F113" s="89" t="s">
        <v>268</v>
      </c>
      <c r="G113" s="115">
        <v>14.7</v>
      </c>
      <c r="H113" s="115">
        <v>14.6</v>
      </c>
      <c r="I113" s="120">
        <f t="shared" si="5"/>
        <v>-0.09999999999999964</v>
      </c>
    </row>
    <row r="114" spans="1:9" ht="54" customHeight="1">
      <c r="A114" s="63" t="s">
        <v>318</v>
      </c>
      <c r="B114" s="59" t="s">
        <v>204</v>
      </c>
      <c r="C114" s="59"/>
      <c r="D114" s="31" t="s">
        <v>198</v>
      </c>
      <c r="E114" s="31" t="s">
        <v>205</v>
      </c>
      <c r="F114" s="31"/>
      <c r="G114" s="32">
        <f>G115</f>
        <v>0</v>
      </c>
      <c r="H114" s="32">
        <f>H115</f>
        <v>0</v>
      </c>
      <c r="I114" s="122">
        <f t="shared" si="4"/>
        <v>0</v>
      </c>
    </row>
    <row r="115" spans="1:9" ht="30.75" customHeight="1">
      <c r="A115" s="90" t="s">
        <v>319</v>
      </c>
      <c r="B115" s="20" t="s">
        <v>267</v>
      </c>
      <c r="C115" s="110"/>
      <c r="D115" s="96" t="s">
        <v>198</v>
      </c>
      <c r="E115" s="96" t="s">
        <v>205</v>
      </c>
      <c r="F115" s="89" t="s">
        <v>268</v>
      </c>
      <c r="G115" s="115">
        <v>0</v>
      </c>
      <c r="H115" s="115">
        <v>0</v>
      </c>
      <c r="I115" s="120">
        <f t="shared" si="4"/>
        <v>0</v>
      </c>
    </row>
    <row r="116" spans="1:9" ht="53.25" customHeight="1">
      <c r="A116" s="63" t="s">
        <v>320</v>
      </c>
      <c r="B116" s="59" t="s">
        <v>206</v>
      </c>
      <c r="C116" s="59"/>
      <c r="D116" s="31" t="s">
        <v>198</v>
      </c>
      <c r="E116" s="31" t="s">
        <v>207</v>
      </c>
      <c r="F116" s="31"/>
      <c r="G116" s="32">
        <f>G117</f>
        <v>20.1</v>
      </c>
      <c r="H116" s="32">
        <f>H117</f>
        <v>19.9</v>
      </c>
      <c r="I116" s="122">
        <f t="shared" si="4"/>
        <v>-0.20000000000000284</v>
      </c>
    </row>
    <row r="117" spans="1:9" ht="28.5" customHeight="1">
      <c r="A117" s="90" t="s">
        <v>321</v>
      </c>
      <c r="B117" s="20" t="s">
        <v>267</v>
      </c>
      <c r="C117" s="110"/>
      <c r="D117" s="96" t="s">
        <v>198</v>
      </c>
      <c r="E117" s="96" t="s">
        <v>207</v>
      </c>
      <c r="F117" s="89" t="s">
        <v>268</v>
      </c>
      <c r="G117" s="115">
        <v>20.1</v>
      </c>
      <c r="H117" s="115">
        <v>19.9</v>
      </c>
      <c r="I117" s="120">
        <f t="shared" si="4"/>
        <v>-0.20000000000000284</v>
      </c>
    </row>
    <row r="118" spans="1:9" ht="30">
      <c r="A118" s="69" t="s">
        <v>133</v>
      </c>
      <c r="B118" s="50" t="s">
        <v>322</v>
      </c>
      <c r="C118" s="50"/>
      <c r="D118" s="51" t="s">
        <v>134</v>
      </c>
      <c r="E118" s="70"/>
      <c r="F118" s="70"/>
      <c r="G118" s="14">
        <f aca="true" t="shared" si="8" ref="G118:H122">G119</f>
        <v>2225</v>
      </c>
      <c r="H118" s="14">
        <f t="shared" si="8"/>
        <v>2224.8</v>
      </c>
      <c r="I118" s="94">
        <f t="shared" si="4"/>
        <v>-0.1999999999998181</v>
      </c>
    </row>
    <row r="119" spans="1:9" ht="14.25">
      <c r="A119" s="64" t="s">
        <v>135</v>
      </c>
      <c r="B119" s="52" t="s">
        <v>136</v>
      </c>
      <c r="C119" s="52"/>
      <c r="D119" s="34" t="s">
        <v>137</v>
      </c>
      <c r="E119" s="70"/>
      <c r="F119" s="70"/>
      <c r="G119" s="18">
        <f t="shared" si="8"/>
        <v>2225</v>
      </c>
      <c r="H119" s="18">
        <f t="shared" si="8"/>
        <v>2224.8</v>
      </c>
      <c r="I119" s="121">
        <f aca="true" t="shared" si="9" ref="I119:I124">H119-G119</f>
        <v>-0.1999999999998181</v>
      </c>
    </row>
    <row r="120" spans="1:9" ht="38.25">
      <c r="A120" s="90" t="s">
        <v>138</v>
      </c>
      <c r="B120" s="91" t="s">
        <v>323</v>
      </c>
      <c r="C120" s="92"/>
      <c r="D120" s="89" t="s">
        <v>137</v>
      </c>
      <c r="E120" s="93" t="s">
        <v>324</v>
      </c>
      <c r="F120" s="93"/>
      <c r="G120" s="117">
        <f t="shared" si="8"/>
        <v>2225</v>
      </c>
      <c r="H120" s="117">
        <f t="shared" si="8"/>
        <v>2224.8</v>
      </c>
      <c r="I120" s="120">
        <f t="shared" si="9"/>
        <v>-0.1999999999998181</v>
      </c>
    </row>
    <row r="121" spans="1:9" ht="25.5">
      <c r="A121" s="90" t="s">
        <v>139</v>
      </c>
      <c r="B121" s="110" t="s">
        <v>229</v>
      </c>
      <c r="C121" s="110"/>
      <c r="D121" s="96" t="s">
        <v>137</v>
      </c>
      <c r="E121" s="96" t="s">
        <v>250</v>
      </c>
      <c r="F121" s="71"/>
      <c r="G121" s="115">
        <f t="shared" si="8"/>
        <v>2225</v>
      </c>
      <c r="H121" s="115">
        <f t="shared" si="8"/>
        <v>2224.8</v>
      </c>
      <c r="I121" s="120">
        <f t="shared" si="9"/>
        <v>-0.1999999999998181</v>
      </c>
    </row>
    <row r="122" spans="1:9" ht="67.5" customHeight="1">
      <c r="A122" s="63" t="s">
        <v>141</v>
      </c>
      <c r="B122" s="59" t="s">
        <v>140</v>
      </c>
      <c r="C122" s="59"/>
      <c r="D122" s="31" t="s">
        <v>137</v>
      </c>
      <c r="E122" s="31" t="s">
        <v>325</v>
      </c>
      <c r="F122" s="72"/>
      <c r="G122" s="32">
        <f t="shared" si="8"/>
        <v>2225</v>
      </c>
      <c r="H122" s="32">
        <f t="shared" si="8"/>
        <v>2224.8</v>
      </c>
      <c r="I122" s="122">
        <f t="shared" si="9"/>
        <v>-0.1999999999998181</v>
      </c>
    </row>
    <row r="123" spans="1:9" ht="29.25" customHeight="1">
      <c r="A123" s="62" t="s">
        <v>326</v>
      </c>
      <c r="B123" s="20" t="s">
        <v>267</v>
      </c>
      <c r="C123" s="36"/>
      <c r="D123" s="96" t="s">
        <v>137</v>
      </c>
      <c r="E123" s="25" t="s">
        <v>325</v>
      </c>
      <c r="F123" s="25" t="s">
        <v>268</v>
      </c>
      <c r="G123" s="26">
        <v>2225</v>
      </c>
      <c r="H123" s="26">
        <v>2224.8</v>
      </c>
      <c r="I123" s="120">
        <f t="shared" si="9"/>
        <v>-0.1999999999998181</v>
      </c>
    </row>
    <row r="124" spans="1:9" ht="15">
      <c r="A124" s="75" t="s">
        <v>147</v>
      </c>
      <c r="B124" s="50" t="s">
        <v>156</v>
      </c>
      <c r="C124" s="50"/>
      <c r="D124" s="51" t="s">
        <v>157</v>
      </c>
      <c r="E124" s="76"/>
      <c r="F124" s="76"/>
      <c r="G124" s="14">
        <f>G129+G125</f>
        <v>7912.6</v>
      </c>
      <c r="H124" s="14">
        <f>H129+H125</f>
        <v>7911</v>
      </c>
      <c r="I124" s="94">
        <f t="shared" si="9"/>
        <v>-1.6000000000003638</v>
      </c>
    </row>
    <row r="125" spans="1:9" ht="25.5">
      <c r="A125" s="74" t="s">
        <v>148</v>
      </c>
      <c r="B125" s="57" t="s">
        <v>251</v>
      </c>
      <c r="C125" s="57"/>
      <c r="D125" s="34" t="s">
        <v>252</v>
      </c>
      <c r="E125" s="34"/>
      <c r="F125" s="34"/>
      <c r="G125" s="58">
        <f aca="true" t="shared" si="10" ref="G125:H127">G126</f>
        <v>86.5</v>
      </c>
      <c r="H125" s="58">
        <f t="shared" si="10"/>
        <v>86.2</v>
      </c>
      <c r="I125" s="121">
        <f t="shared" si="4"/>
        <v>-0.29999999999999716</v>
      </c>
    </row>
    <row r="126" spans="1:9" ht="12.75">
      <c r="A126" s="90" t="s">
        <v>150</v>
      </c>
      <c r="B126" s="91" t="s">
        <v>253</v>
      </c>
      <c r="C126" s="92"/>
      <c r="D126" s="93" t="s">
        <v>252</v>
      </c>
      <c r="E126" s="93" t="s">
        <v>254</v>
      </c>
      <c r="F126" s="93"/>
      <c r="G126" s="117">
        <f t="shared" si="10"/>
        <v>86.5</v>
      </c>
      <c r="H126" s="117">
        <f t="shared" si="10"/>
        <v>86.2</v>
      </c>
      <c r="I126" s="120">
        <f t="shared" si="4"/>
        <v>-0.29999999999999716</v>
      </c>
    </row>
    <row r="127" spans="1:9" ht="66.75" customHeight="1">
      <c r="A127" s="63" t="s">
        <v>153</v>
      </c>
      <c r="B127" s="59" t="s">
        <v>255</v>
      </c>
      <c r="C127" s="59"/>
      <c r="D127" s="31" t="s">
        <v>252</v>
      </c>
      <c r="E127" s="31" t="s">
        <v>256</v>
      </c>
      <c r="F127" s="31"/>
      <c r="G127" s="32">
        <f t="shared" si="10"/>
        <v>86.5</v>
      </c>
      <c r="H127" s="32">
        <f t="shared" si="10"/>
        <v>86.2</v>
      </c>
      <c r="I127" s="122">
        <f t="shared" si="4"/>
        <v>-0.29999999999999716</v>
      </c>
    </row>
    <row r="128" spans="1:9" ht="38.25">
      <c r="A128" s="90" t="s">
        <v>257</v>
      </c>
      <c r="B128" s="91" t="s">
        <v>327</v>
      </c>
      <c r="C128" s="92"/>
      <c r="D128" s="93" t="s">
        <v>252</v>
      </c>
      <c r="E128" s="93" t="s">
        <v>256</v>
      </c>
      <c r="F128" s="89" t="s">
        <v>328</v>
      </c>
      <c r="G128" s="117">
        <v>86.5</v>
      </c>
      <c r="H128" s="117">
        <v>86.2</v>
      </c>
      <c r="I128" s="120">
        <f t="shared" si="4"/>
        <v>-0.29999999999999716</v>
      </c>
    </row>
    <row r="129" spans="1:9" ht="12.75">
      <c r="A129" s="64" t="s">
        <v>329</v>
      </c>
      <c r="B129" s="28" t="s">
        <v>159</v>
      </c>
      <c r="C129" s="28"/>
      <c r="D129" s="34" t="s">
        <v>160</v>
      </c>
      <c r="E129" s="15"/>
      <c r="F129" s="15"/>
      <c r="G129" s="18">
        <f>G133+G130</f>
        <v>7826.1</v>
      </c>
      <c r="H129" s="18">
        <f>H133+H130</f>
        <v>7824.8</v>
      </c>
      <c r="I129" s="121">
        <f t="shared" si="4"/>
        <v>-1.300000000000182</v>
      </c>
    </row>
    <row r="130" spans="1:9" ht="51">
      <c r="A130" s="90" t="s">
        <v>330</v>
      </c>
      <c r="B130" s="98" t="s">
        <v>220</v>
      </c>
      <c r="C130" s="98"/>
      <c r="D130" s="96" t="s">
        <v>160</v>
      </c>
      <c r="E130" s="96" t="s">
        <v>14</v>
      </c>
      <c r="F130" s="96"/>
      <c r="G130" s="115">
        <f>G131</f>
        <v>1705.1</v>
      </c>
      <c r="H130" s="115">
        <f>H131</f>
        <v>1704.8</v>
      </c>
      <c r="I130" s="120">
        <f t="shared" si="4"/>
        <v>-0.2999999999999545</v>
      </c>
    </row>
    <row r="131" spans="1:9" ht="12.75">
      <c r="A131" s="63" t="s">
        <v>331</v>
      </c>
      <c r="B131" s="29" t="s">
        <v>23</v>
      </c>
      <c r="C131" s="98"/>
      <c r="D131" s="31" t="s">
        <v>160</v>
      </c>
      <c r="E131" s="31" t="s">
        <v>24</v>
      </c>
      <c r="F131" s="31"/>
      <c r="G131" s="32">
        <f>G132</f>
        <v>1705.1</v>
      </c>
      <c r="H131" s="32">
        <f>H132</f>
        <v>1704.8</v>
      </c>
      <c r="I131" s="122">
        <f t="shared" si="4"/>
        <v>-0.2999999999999545</v>
      </c>
    </row>
    <row r="132" spans="1:9" ht="51">
      <c r="A132" s="90" t="s">
        <v>332</v>
      </c>
      <c r="B132" s="103" t="s">
        <v>35</v>
      </c>
      <c r="C132" s="104"/>
      <c r="D132" s="105" t="s">
        <v>160</v>
      </c>
      <c r="E132" s="43" t="s">
        <v>24</v>
      </c>
      <c r="F132" s="43" t="s">
        <v>36</v>
      </c>
      <c r="G132" s="115">
        <v>1705.1</v>
      </c>
      <c r="H132" s="115">
        <v>1704.8</v>
      </c>
      <c r="I132" s="120">
        <f t="shared" si="4"/>
        <v>-0.2999999999999545</v>
      </c>
    </row>
    <row r="133" spans="1:9" ht="25.5">
      <c r="A133" s="113" t="s">
        <v>333</v>
      </c>
      <c r="B133" s="110" t="s">
        <v>162</v>
      </c>
      <c r="C133" s="110"/>
      <c r="D133" s="96" t="s">
        <v>160</v>
      </c>
      <c r="E133" s="96" t="s">
        <v>163</v>
      </c>
      <c r="F133" s="34"/>
      <c r="G133" s="115">
        <f>G134</f>
        <v>6121</v>
      </c>
      <c r="H133" s="115">
        <f>H134</f>
        <v>6120</v>
      </c>
      <c r="I133" s="120">
        <f t="shared" si="4"/>
        <v>-1</v>
      </c>
    </row>
    <row r="134" spans="1:9" ht="63.75">
      <c r="A134" s="113" t="s">
        <v>334</v>
      </c>
      <c r="B134" s="110" t="s">
        <v>335</v>
      </c>
      <c r="C134" s="110"/>
      <c r="D134" s="96" t="s">
        <v>160</v>
      </c>
      <c r="E134" s="96" t="s">
        <v>165</v>
      </c>
      <c r="F134" s="34"/>
      <c r="G134" s="115">
        <f>G135+G137+G139</f>
        <v>6121</v>
      </c>
      <c r="H134" s="115">
        <f>H135+H137+H139</f>
        <v>6120</v>
      </c>
      <c r="I134" s="120">
        <f t="shared" si="4"/>
        <v>-1</v>
      </c>
    </row>
    <row r="135" spans="1:9" ht="29.25" customHeight="1">
      <c r="A135" s="77" t="s">
        <v>336</v>
      </c>
      <c r="B135" s="59" t="s">
        <v>167</v>
      </c>
      <c r="C135" s="59"/>
      <c r="D135" s="31" t="s">
        <v>160</v>
      </c>
      <c r="E135" s="31" t="s">
        <v>168</v>
      </c>
      <c r="F135" s="78"/>
      <c r="G135" s="32">
        <f>G136</f>
        <v>1147.2</v>
      </c>
      <c r="H135" s="32">
        <f>H136</f>
        <v>1146.8</v>
      </c>
      <c r="I135" s="122">
        <f t="shared" si="4"/>
        <v>-0.40000000000009095</v>
      </c>
    </row>
    <row r="136" spans="1:9" ht="51">
      <c r="A136" s="113" t="s">
        <v>337</v>
      </c>
      <c r="B136" s="110" t="s">
        <v>35</v>
      </c>
      <c r="C136" s="110"/>
      <c r="D136" s="96" t="s">
        <v>160</v>
      </c>
      <c r="E136" s="96" t="s">
        <v>168</v>
      </c>
      <c r="F136" s="96" t="s">
        <v>36</v>
      </c>
      <c r="G136" s="115">
        <v>1147.2</v>
      </c>
      <c r="H136" s="115">
        <v>1146.8</v>
      </c>
      <c r="I136" s="120">
        <f t="shared" si="4"/>
        <v>-0.40000000000009095</v>
      </c>
    </row>
    <row r="137" spans="1:9" ht="38.25">
      <c r="A137" s="79" t="s">
        <v>338</v>
      </c>
      <c r="B137" s="35" t="s">
        <v>217</v>
      </c>
      <c r="C137" s="35"/>
      <c r="D137" s="31" t="s">
        <v>160</v>
      </c>
      <c r="E137" s="21" t="s">
        <v>169</v>
      </c>
      <c r="F137" s="80"/>
      <c r="G137" s="23">
        <f>G138</f>
        <v>1619.5</v>
      </c>
      <c r="H137" s="23">
        <f>H138</f>
        <v>1619.2</v>
      </c>
      <c r="I137" s="122">
        <f t="shared" si="4"/>
        <v>-0.2999999999999545</v>
      </c>
    </row>
    <row r="138" spans="1:9" ht="51">
      <c r="A138" s="113" t="s">
        <v>339</v>
      </c>
      <c r="B138" s="110" t="s">
        <v>35</v>
      </c>
      <c r="C138" s="110"/>
      <c r="D138" s="96" t="s">
        <v>160</v>
      </c>
      <c r="E138" s="96" t="s">
        <v>169</v>
      </c>
      <c r="F138" s="96" t="s">
        <v>36</v>
      </c>
      <c r="G138" s="115">
        <v>1619.5</v>
      </c>
      <c r="H138" s="115">
        <v>1619.2</v>
      </c>
      <c r="I138" s="120">
        <f aca="true" t="shared" si="11" ref="I138:I154">H138-G138</f>
        <v>-0.2999999999999545</v>
      </c>
    </row>
    <row r="139" spans="1:9" ht="28.5" customHeight="1">
      <c r="A139" s="79" t="s">
        <v>340</v>
      </c>
      <c r="B139" s="35" t="s">
        <v>170</v>
      </c>
      <c r="C139" s="35"/>
      <c r="D139" s="31" t="s">
        <v>160</v>
      </c>
      <c r="E139" s="21" t="s">
        <v>171</v>
      </c>
      <c r="F139" s="80"/>
      <c r="G139" s="23">
        <f>G140</f>
        <v>3354.3</v>
      </c>
      <c r="H139" s="23">
        <f>H140</f>
        <v>3354</v>
      </c>
      <c r="I139" s="122">
        <f t="shared" si="11"/>
        <v>-0.3000000000001819</v>
      </c>
    </row>
    <row r="140" spans="1:9" ht="51">
      <c r="A140" s="113" t="s">
        <v>341</v>
      </c>
      <c r="B140" s="110" t="s">
        <v>35</v>
      </c>
      <c r="C140" s="110"/>
      <c r="D140" s="96" t="s">
        <v>160</v>
      </c>
      <c r="E140" s="96" t="s">
        <v>171</v>
      </c>
      <c r="F140" s="96" t="s">
        <v>36</v>
      </c>
      <c r="G140" s="115">
        <v>3354.3</v>
      </c>
      <c r="H140" s="115">
        <v>3354</v>
      </c>
      <c r="I140" s="120">
        <f t="shared" si="11"/>
        <v>-0.3000000000001819</v>
      </c>
    </row>
    <row r="141" spans="1:9" ht="32.25" customHeight="1">
      <c r="A141" s="66" t="s">
        <v>155</v>
      </c>
      <c r="B141" s="54" t="s">
        <v>149</v>
      </c>
      <c r="C141" s="54"/>
      <c r="D141" s="51" t="s">
        <v>230</v>
      </c>
      <c r="E141" s="51"/>
      <c r="F141" s="51"/>
      <c r="G141" s="55">
        <f>G142</f>
        <v>1281.7</v>
      </c>
      <c r="H141" s="55">
        <f>H142</f>
        <v>1281.3</v>
      </c>
      <c r="I141" s="94">
        <f t="shared" si="11"/>
        <v>-0.40000000000009095</v>
      </c>
    </row>
    <row r="142" spans="1:9" ht="12.75">
      <c r="A142" s="74" t="s">
        <v>158</v>
      </c>
      <c r="B142" s="57" t="s">
        <v>342</v>
      </c>
      <c r="C142" s="57"/>
      <c r="D142" s="34" t="s">
        <v>231</v>
      </c>
      <c r="E142" s="34"/>
      <c r="F142" s="34"/>
      <c r="G142" s="58">
        <f>G143+G146</f>
        <v>1281.7</v>
      </c>
      <c r="H142" s="58">
        <f>H143+H146</f>
        <v>1281.3</v>
      </c>
      <c r="I142" s="121">
        <f t="shared" si="11"/>
        <v>-0.40000000000009095</v>
      </c>
    </row>
    <row r="143" spans="1:9" ht="38.25">
      <c r="A143" s="111" t="s">
        <v>161</v>
      </c>
      <c r="B143" s="110" t="s">
        <v>151</v>
      </c>
      <c r="C143" s="110"/>
      <c r="D143" s="96" t="s">
        <v>231</v>
      </c>
      <c r="E143" s="96" t="s">
        <v>152</v>
      </c>
      <c r="F143" s="96"/>
      <c r="G143" s="115">
        <f>G144</f>
        <v>1245.7</v>
      </c>
      <c r="H143" s="115">
        <f>H144</f>
        <v>1245.3</v>
      </c>
      <c r="I143" s="120">
        <f t="shared" si="11"/>
        <v>-0.40000000000009095</v>
      </c>
    </row>
    <row r="144" spans="1:9" ht="52.5" customHeight="1">
      <c r="A144" s="63" t="s">
        <v>164</v>
      </c>
      <c r="B144" s="59" t="s">
        <v>343</v>
      </c>
      <c r="C144" s="59"/>
      <c r="D144" s="31" t="s">
        <v>231</v>
      </c>
      <c r="E144" s="31" t="s">
        <v>154</v>
      </c>
      <c r="F144" s="31"/>
      <c r="G144" s="115">
        <f>G145</f>
        <v>1245.7</v>
      </c>
      <c r="H144" s="115">
        <f>H145</f>
        <v>1245.3</v>
      </c>
      <c r="I144" s="120">
        <f t="shared" si="11"/>
        <v>-0.40000000000009095</v>
      </c>
    </row>
    <row r="145" spans="1:9" ht="30" customHeight="1">
      <c r="A145" s="111" t="s">
        <v>166</v>
      </c>
      <c r="B145" s="20" t="s">
        <v>267</v>
      </c>
      <c r="C145" s="36"/>
      <c r="D145" s="89" t="s">
        <v>231</v>
      </c>
      <c r="E145" s="96" t="s">
        <v>154</v>
      </c>
      <c r="F145" s="89" t="s">
        <v>268</v>
      </c>
      <c r="G145" s="115">
        <v>1245.7</v>
      </c>
      <c r="H145" s="115">
        <v>1245.3</v>
      </c>
      <c r="I145" s="120">
        <f t="shared" si="11"/>
        <v>-0.40000000000009095</v>
      </c>
    </row>
    <row r="146" spans="1:9" ht="25.5">
      <c r="A146" s="90" t="s">
        <v>344</v>
      </c>
      <c r="B146" s="36" t="s">
        <v>192</v>
      </c>
      <c r="C146" s="36"/>
      <c r="D146" s="96" t="s">
        <v>231</v>
      </c>
      <c r="E146" s="89" t="s">
        <v>193</v>
      </c>
      <c r="F146" s="89"/>
      <c r="G146" s="115">
        <f>G147</f>
        <v>36</v>
      </c>
      <c r="H146" s="115">
        <f>H147</f>
        <v>36</v>
      </c>
      <c r="I146" s="120">
        <f t="shared" si="11"/>
        <v>0</v>
      </c>
    </row>
    <row r="147" spans="1:9" ht="53.25" customHeight="1">
      <c r="A147" s="63" t="s">
        <v>345</v>
      </c>
      <c r="B147" s="30" t="s">
        <v>346</v>
      </c>
      <c r="C147" s="59"/>
      <c r="D147" s="31" t="s">
        <v>231</v>
      </c>
      <c r="E147" s="31" t="s">
        <v>347</v>
      </c>
      <c r="F147" s="31"/>
      <c r="G147" s="32">
        <f>G148</f>
        <v>36</v>
      </c>
      <c r="H147" s="32">
        <f>H148</f>
        <v>36</v>
      </c>
      <c r="I147" s="122">
        <f t="shared" si="11"/>
        <v>0</v>
      </c>
    </row>
    <row r="148" spans="1:9" ht="27" customHeight="1">
      <c r="A148" s="90" t="s">
        <v>348</v>
      </c>
      <c r="B148" s="20" t="s">
        <v>267</v>
      </c>
      <c r="C148" s="36"/>
      <c r="D148" s="96" t="s">
        <v>231</v>
      </c>
      <c r="E148" s="89" t="s">
        <v>347</v>
      </c>
      <c r="F148" s="89" t="s">
        <v>268</v>
      </c>
      <c r="G148" s="115">
        <v>36</v>
      </c>
      <c r="H148" s="115">
        <v>36</v>
      </c>
      <c r="I148" s="120">
        <f t="shared" si="11"/>
        <v>0</v>
      </c>
    </row>
    <row r="149" spans="1:9" ht="33" customHeight="1">
      <c r="A149" s="66" t="s">
        <v>232</v>
      </c>
      <c r="B149" s="114" t="s">
        <v>233</v>
      </c>
      <c r="C149" s="54"/>
      <c r="D149" s="51" t="s">
        <v>234</v>
      </c>
      <c r="E149" s="51"/>
      <c r="F149" s="51"/>
      <c r="G149" s="55">
        <f aca="true" t="shared" si="12" ref="G149:H152">G150</f>
        <v>889.9</v>
      </c>
      <c r="H149" s="55">
        <f t="shared" si="12"/>
        <v>889.6</v>
      </c>
      <c r="I149" s="94">
        <f t="shared" si="11"/>
        <v>-0.2999999999999545</v>
      </c>
    </row>
    <row r="150" spans="1:9" ht="25.5">
      <c r="A150" s="64" t="s">
        <v>235</v>
      </c>
      <c r="B150" s="52" t="s">
        <v>142</v>
      </c>
      <c r="C150" s="52"/>
      <c r="D150" s="34" t="s">
        <v>236</v>
      </c>
      <c r="E150" s="73"/>
      <c r="F150" s="73"/>
      <c r="G150" s="115">
        <f t="shared" si="12"/>
        <v>889.9</v>
      </c>
      <c r="H150" s="115">
        <f t="shared" si="12"/>
        <v>889.6</v>
      </c>
      <c r="I150" s="120">
        <f t="shared" si="11"/>
        <v>-0.2999999999999545</v>
      </c>
    </row>
    <row r="151" spans="1:9" ht="51">
      <c r="A151" s="111" t="s">
        <v>237</v>
      </c>
      <c r="B151" s="110" t="s">
        <v>143</v>
      </c>
      <c r="C151" s="110"/>
      <c r="D151" s="96" t="s">
        <v>236</v>
      </c>
      <c r="E151" s="96" t="s">
        <v>144</v>
      </c>
      <c r="F151" s="96"/>
      <c r="G151" s="115">
        <f t="shared" si="12"/>
        <v>889.9</v>
      </c>
      <c r="H151" s="115">
        <f t="shared" si="12"/>
        <v>889.6</v>
      </c>
      <c r="I151" s="120">
        <f t="shared" si="11"/>
        <v>-0.2999999999999545</v>
      </c>
    </row>
    <row r="152" spans="1:9" ht="38.25">
      <c r="A152" s="63" t="s">
        <v>238</v>
      </c>
      <c r="B152" s="35" t="s">
        <v>145</v>
      </c>
      <c r="C152" s="35"/>
      <c r="D152" s="31" t="s">
        <v>236</v>
      </c>
      <c r="E152" s="21" t="s">
        <v>146</v>
      </c>
      <c r="F152" s="21"/>
      <c r="G152" s="115">
        <f t="shared" si="12"/>
        <v>889.9</v>
      </c>
      <c r="H152" s="115">
        <f t="shared" si="12"/>
        <v>889.6</v>
      </c>
      <c r="I152" s="120">
        <f t="shared" si="11"/>
        <v>-0.2999999999999545</v>
      </c>
    </row>
    <row r="153" spans="1:9" ht="30.75" customHeight="1">
      <c r="A153" s="111" t="s">
        <v>239</v>
      </c>
      <c r="B153" s="20" t="s">
        <v>267</v>
      </c>
      <c r="C153" s="110"/>
      <c r="D153" s="96" t="s">
        <v>236</v>
      </c>
      <c r="E153" s="96" t="s">
        <v>146</v>
      </c>
      <c r="F153" s="89" t="s">
        <v>268</v>
      </c>
      <c r="G153" s="115">
        <v>889.9</v>
      </c>
      <c r="H153" s="115">
        <v>889.6</v>
      </c>
      <c r="I153" s="120">
        <f t="shared" si="11"/>
        <v>-0.2999999999999545</v>
      </c>
    </row>
    <row r="154" spans="1:9" ht="15.75">
      <c r="A154" s="123" t="s">
        <v>172</v>
      </c>
      <c r="B154" s="124"/>
      <c r="C154" s="81"/>
      <c r="D154" s="6"/>
      <c r="E154" s="38"/>
      <c r="F154" s="38"/>
      <c r="G154" s="82">
        <f>G7+G56+G63+G71+G100+G118+G124+G141+G149</f>
        <v>46758</v>
      </c>
      <c r="H154" s="82">
        <f>H7+H56+H63+H71+H100+H118+H124+H141+H149</f>
        <v>46750.8</v>
      </c>
      <c r="I154" s="10">
        <f t="shared" si="11"/>
        <v>-7.19999999999709</v>
      </c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</sheetData>
  <sheetProtection/>
  <mergeCells count="10">
    <mergeCell ref="A154:B154"/>
    <mergeCell ref="D4:F4"/>
    <mergeCell ref="G4:G5"/>
    <mergeCell ref="H4:H5"/>
    <mergeCell ref="A1:I1"/>
    <mergeCell ref="C4:C5"/>
    <mergeCell ref="B4:B5"/>
    <mergeCell ref="A4:A5"/>
    <mergeCell ref="A2:I2"/>
    <mergeCell ref="I4:I5"/>
  </mergeCells>
  <printOptions/>
  <pageMargins left="0.8267716535433072" right="0.15748031496062992" top="0.35433070866141736" bottom="0.1968503937007874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Семен</cp:lastModifiedBy>
  <cp:lastPrinted>2013-08-08T11:43:32Z</cp:lastPrinted>
  <dcterms:created xsi:type="dcterms:W3CDTF">2008-01-23T11:33:54Z</dcterms:created>
  <dcterms:modified xsi:type="dcterms:W3CDTF">2013-09-08T20:12:04Z</dcterms:modified>
  <cp:category/>
  <cp:version/>
  <cp:contentType/>
  <cp:contentStatus/>
</cp:coreProperties>
</file>